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mortissemen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<sst xmlns="http://schemas.openxmlformats.org/spreadsheetml/2006/main" count="18" uniqueCount="17">
  <si>
    <t xml:space="preserve">TABLEAU D'AMORTISSEMENT DE PRÊT IMMOBILIER</t>
  </si>
  <si>
    <t xml:space="preserve">immobilier-tout-savoir.fr — modèle gratuit. Modifiez uniquement les cellules jaunes ; tout le reste se recalcule automatiquement.</t>
  </si>
  <si>
    <t xml:space="preserve">Montant emprunté (€)</t>
  </si>
  <si>
    <t xml:space="preserve">Taux annuel du prêt</t>
  </si>
  <si>
    <t xml:space="preserve">Durée (années)</t>
  </si>
  <si>
    <t xml:space="preserve">Taux assurance annuel (sur capital initial)</t>
  </si>
  <si>
    <t xml:space="preserve">Mensualité hors assurance</t>
  </si>
  <si>
    <t xml:space="preserve">Assurance mensuelle</t>
  </si>
  <si>
    <t xml:space="preserve">Mensualité totale</t>
  </si>
  <si>
    <t xml:space="preserve">Coût total des intérêts</t>
  </si>
  <si>
    <t xml:space="preserve">Coût total de l'assurance</t>
  </si>
  <si>
    <t xml:space="preserve">Mois</t>
  </si>
  <si>
    <t xml:space="preserve">Capital restant (début)</t>
  </si>
  <si>
    <t xml:space="preserve">Intérêts</t>
  </si>
  <si>
    <t xml:space="preserve">Capital amorti</t>
  </si>
  <si>
    <t xml:space="preserve">Assurance</t>
  </si>
  <si>
    <t xml:space="preserve">Capital restant (fin)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</si>
</sst>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&quot; €&quot;"/>
    <numFmt numFmtId="166" formatCode="0.00%"/>
    <numFmt numFmtId="167" formatCode="0"/>
    <numFmt numFmtId="168" formatCode="#,##0.00&quot; €&quot;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E3A5F"/>
      <name val="Arial"/>
      <family val="0"/>
      <charset val="1"/>
    </font>
    <font>
      <i val="true"/>
      <sz val="8"/>
      <color rgb="FF808080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E3A5F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0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EC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E3A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4" topLeftCell="A1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7" min="2" style="0" width="17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 t="n">
        <v>200000</v>
      </c>
    </row>
    <row r="5" customFormat="false" ht="15" hidden="false" customHeight="false" outlineLevel="0" collapsed="false">
      <c r="A5" s="3" t="s">
        <v>3</v>
      </c>
      <c r="B5" s="5" t="n">
        <v>0.035</v>
      </c>
    </row>
    <row r="6" customFormat="false" ht="15" hidden="false" customHeight="false" outlineLevel="0" collapsed="false">
      <c r="A6" s="3" t="s">
        <v>4</v>
      </c>
      <c r="B6" s="6" t="n">
        <v>20</v>
      </c>
    </row>
    <row r="7" customFormat="false" ht="15" hidden="false" customHeight="false" outlineLevel="0" collapsed="false">
      <c r="A7" s="3" t="s">
        <v>5</v>
      </c>
      <c r="B7" s="5" t="n">
        <v>0.0034</v>
      </c>
    </row>
    <row r="9" customFormat="false" ht="15" hidden="false" customHeight="false" outlineLevel="0" collapsed="false">
      <c r="A9" s="3" t="s">
        <v>6</v>
      </c>
      <c r="B9" s="7" t="n">
        <f aca="false">B4*(B5/12)/(1-(1+B5/12)^(-B6*12))</f>
        <v>1159.91943596618</v>
      </c>
    </row>
    <row r="10" customFormat="false" ht="15" hidden="false" customHeight="false" outlineLevel="0" collapsed="false">
      <c r="A10" s="3" t="s">
        <v>7</v>
      </c>
      <c r="B10" s="7" t="n">
        <f aca="false">B4*B7/12</f>
        <v>56.6666666666667</v>
      </c>
    </row>
    <row r="11" customFormat="false" ht="15" hidden="false" customHeight="false" outlineLevel="0" collapsed="false">
      <c r="A11" s="3" t="s">
        <v>8</v>
      </c>
      <c r="B11" s="8" t="n">
        <f aca="false">B9+B10</f>
        <v>1216.58610263285</v>
      </c>
    </row>
    <row r="12" customFormat="false" ht="15" hidden="false" customHeight="false" outlineLevel="0" collapsed="false">
      <c r="A12" s="3" t="s">
        <v>9</v>
      </c>
      <c r="B12" s="9" t="n">
        <f aca="false">SUM(C15:C374)</f>
        <v>78380.6646318852</v>
      </c>
    </row>
    <row r="13" customFormat="false" ht="15" hidden="false" customHeight="false" outlineLevel="0" collapsed="false">
      <c r="A13" s="3" t="s">
        <v>10</v>
      </c>
      <c r="B13" s="9" t="n">
        <f aca="false">SUM(E15:E374)</f>
        <v>13600</v>
      </c>
    </row>
    <row r="14" customFormat="false" ht="23.85" hidden="false" customHeight="false" outlineLevel="0" collapsed="false">
      <c r="A14" s="10" t="s">
        <v>11</v>
      </c>
      <c r="B14" s="11" t="s">
        <v>12</v>
      </c>
      <c r="C14" s="10" t="s">
        <v>13</v>
      </c>
      <c r="D14" s="10" t="s">
        <v>14</v>
      </c>
      <c r="E14" s="10" t="s">
        <v>15</v>
      </c>
      <c r="F14" s="10" t="s">
        <v>8</v>
      </c>
      <c r="G14" s="10" t="s">
        <v>16</v>
      </c>
    </row>
    <row r="15" customFormat="false" ht="15" hidden="false" customHeight="false" outlineLevel="0" collapsed="false">
      <c r="A15" s="12" t="n">
        <v>1</v>
      </c>
      <c r="B15" s="13" t="n">
        <f aca="false">IF($A15&lt;=$B$6*12,IF($A15=1,$B$4,G14),"")</f>
        <v>200000</v>
      </c>
      <c r="C15" s="13" t="n">
        <f aca="false">IF($A15&lt;=$B$6*12,B15*$B$5/12,"")</f>
        <v>583.333333333333</v>
      </c>
      <c r="D15" s="13" t="n">
        <f aca="false">IF($A15&lt;=$B$6*12,$B$9-C15,"")</f>
        <v>576.58610263285</v>
      </c>
      <c r="E15" s="13" t="n">
        <f aca="false">IF($A15&lt;=$B$6*12,$B$10,"")</f>
        <v>56.6666666666667</v>
      </c>
      <c r="F15" s="13" t="n">
        <f aca="false">IF($A15&lt;=$B$6*12,C15+D15+E15,"")</f>
        <v>1216.58610263285</v>
      </c>
      <c r="G15" s="13" t="n">
        <f aca="false">IF($A15&lt;=$B$6*12,B15-D15,"")</f>
        <v>199423.413897367</v>
      </c>
    </row>
    <row r="16" customFormat="false" ht="15" hidden="false" customHeight="false" outlineLevel="0" collapsed="false">
      <c r="A16" s="12" t="n">
        <v>2</v>
      </c>
      <c r="B16" s="13" t="n">
        <f aca="false">IF($A16&lt;=$B$6*12,IF($A16=1,$B$4,G15),"")</f>
        <v>199423.413897367</v>
      </c>
      <c r="C16" s="13" t="n">
        <f aca="false">IF($A16&lt;=$B$6*12,B16*$B$5/12,"")</f>
        <v>581.651623867321</v>
      </c>
      <c r="D16" s="13" t="n">
        <f aca="false">IF($A16&lt;=$B$6*12,$B$9-C16,"")</f>
        <v>578.267812098863</v>
      </c>
      <c r="E16" s="13" t="n">
        <f aca="false">IF($A16&lt;=$B$6*12,$B$10,"")</f>
        <v>56.6666666666667</v>
      </c>
      <c r="F16" s="13" t="n">
        <f aca="false">IF($A16&lt;=$B$6*12,C16+D16+E16,"")</f>
        <v>1216.58610263285</v>
      </c>
      <c r="G16" s="13" t="n">
        <f aca="false">IF($A16&lt;=$B$6*12,B16-D16,"")</f>
        <v>198845.146085268</v>
      </c>
    </row>
    <row r="17" customFormat="false" ht="15" hidden="false" customHeight="false" outlineLevel="0" collapsed="false">
      <c r="A17" s="12" t="n">
        <v>3</v>
      </c>
      <c r="B17" s="13" t="n">
        <f aca="false">IF($A17&lt;=$B$6*12,IF($A17=1,$B$4,G16),"")</f>
        <v>198845.146085268</v>
      </c>
      <c r="C17" s="13" t="n">
        <f aca="false">IF($A17&lt;=$B$6*12,B17*$B$5/12,"")</f>
        <v>579.965009415366</v>
      </c>
      <c r="D17" s="13" t="n">
        <f aca="false">IF($A17&lt;=$B$6*12,$B$9-C17,"")</f>
        <v>579.954426550818</v>
      </c>
      <c r="E17" s="13" t="n">
        <f aca="false">IF($A17&lt;=$B$6*12,$B$10,"")</f>
        <v>56.6666666666667</v>
      </c>
      <c r="F17" s="13" t="n">
        <f aca="false">IF($A17&lt;=$B$6*12,C17+D17+E17,"")</f>
        <v>1216.58610263285</v>
      </c>
      <c r="G17" s="13" t="n">
        <f aca="false">IF($A17&lt;=$B$6*12,B17-D17,"")</f>
        <v>198265.191658717</v>
      </c>
    </row>
    <row r="18" customFormat="false" ht="15" hidden="false" customHeight="false" outlineLevel="0" collapsed="false">
      <c r="A18" s="12" t="n">
        <v>4</v>
      </c>
      <c r="B18" s="13" t="n">
        <f aca="false">IF($A18&lt;=$B$6*12,IF($A18=1,$B$4,G17),"")</f>
        <v>198265.191658717</v>
      </c>
      <c r="C18" s="13" t="n">
        <f aca="false">IF($A18&lt;=$B$6*12,B18*$B$5/12,"")</f>
        <v>578.273475671259</v>
      </c>
      <c r="D18" s="13" t="n">
        <f aca="false">IF($A18&lt;=$B$6*12,$B$9-C18,"")</f>
        <v>581.645960294924</v>
      </c>
      <c r="E18" s="13" t="n">
        <f aca="false">IF($A18&lt;=$B$6*12,$B$10,"")</f>
        <v>56.6666666666667</v>
      </c>
      <c r="F18" s="13" t="n">
        <f aca="false">IF($A18&lt;=$B$6*12,C18+D18+E18,"")</f>
        <v>1216.58610263285</v>
      </c>
      <c r="G18" s="13" t="n">
        <f aca="false">IF($A18&lt;=$B$6*12,B18-D18,"")</f>
        <v>197683.545698423</v>
      </c>
    </row>
    <row r="19" customFormat="false" ht="15" hidden="false" customHeight="false" outlineLevel="0" collapsed="false">
      <c r="A19" s="12" t="n">
        <v>5</v>
      </c>
      <c r="B19" s="13" t="n">
        <f aca="false">IF($A19&lt;=$B$6*12,IF($A19=1,$B$4,G18),"")</f>
        <v>197683.545698423</v>
      </c>
      <c r="C19" s="13" t="n">
        <f aca="false">IF($A19&lt;=$B$6*12,B19*$B$5/12,"")</f>
        <v>576.577008287066</v>
      </c>
      <c r="D19" s="13" t="n">
        <f aca="false">IF($A19&lt;=$B$6*12,$B$9-C19,"")</f>
        <v>583.342427679118</v>
      </c>
      <c r="E19" s="13" t="n">
        <f aca="false">IF($A19&lt;=$B$6*12,$B$10,"")</f>
        <v>56.6666666666667</v>
      </c>
      <c r="F19" s="13" t="n">
        <f aca="false">IF($A19&lt;=$B$6*12,C19+D19+E19,"")</f>
        <v>1216.58610263285</v>
      </c>
      <c r="G19" s="13" t="n">
        <f aca="false">IF($A19&lt;=$B$6*12,B19-D19,"")</f>
        <v>197100.203270743</v>
      </c>
    </row>
    <row r="20" customFormat="false" ht="15" hidden="false" customHeight="false" outlineLevel="0" collapsed="false">
      <c r="A20" s="12" t="n">
        <v>6</v>
      </c>
      <c r="B20" s="13" t="n">
        <f aca="false">IF($A20&lt;=$B$6*12,IF($A20=1,$B$4,G19),"")</f>
        <v>197100.203270743</v>
      </c>
      <c r="C20" s="13" t="n">
        <f aca="false">IF($A20&lt;=$B$6*12,B20*$B$5/12,"")</f>
        <v>574.875592873002</v>
      </c>
      <c r="D20" s="13" t="n">
        <f aca="false">IF($A20&lt;=$B$6*12,$B$9-C20,"")</f>
        <v>585.043843093182</v>
      </c>
      <c r="E20" s="13" t="n">
        <f aca="false">IF($A20&lt;=$B$6*12,$B$10,"")</f>
        <v>56.6666666666667</v>
      </c>
      <c r="F20" s="13" t="n">
        <f aca="false">IF($A20&lt;=$B$6*12,C20+D20+E20,"")</f>
        <v>1216.58610263285</v>
      </c>
      <c r="G20" s="13" t="n">
        <f aca="false">IF($A20&lt;=$B$6*12,B20-D20,"")</f>
        <v>196515.15942765</v>
      </c>
    </row>
    <row r="21" customFormat="false" ht="15" hidden="false" customHeight="false" outlineLevel="0" collapsed="false">
      <c r="A21" s="12" t="n">
        <v>7</v>
      </c>
      <c r="B21" s="13" t="n">
        <f aca="false">IF($A21&lt;=$B$6*12,IF($A21=1,$B$4,G20),"")</f>
        <v>196515.15942765</v>
      </c>
      <c r="C21" s="13" t="n">
        <f aca="false">IF($A21&lt;=$B$6*12,B21*$B$5/12,"")</f>
        <v>573.169214997313</v>
      </c>
      <c r="D21" s="13" t="n">
        <f aca="false">IF($A21&lt;=$B$6*12,$B$9-C21,"")</f>
        <v>586.75022096887</v>
      </c>
      <c r="E21" s="13" t="n">
        <f aca="false">IF($A21&lt;=$B$6*12,$B$10,"")</f>
        <v>56.6666666666667</v>
      </c>
      <c r="F21" s="13" t="n">
        <f aca="false">IF($A21&lt;=$B$6*12,C21+D21+E21,"")</f>
        <v>1216.58610263285</v>
      </c>
      <c r="G21" s="13" t="n">
        <f aca="false">IF($A21&lt;=$B$6*12,B21-D21,"")</f>
        <v>195928.409206681</v>
      </c>
    </row>
    <row r="22" customFormat="false" ht="15" hidden="false" customHeight="false" outlineLevel="0" collapsed="false">
      <c r="A22" s="12" t="n">
        <v>8</v>
      </c>
      <c r="B22" s="13" t="n">
        <f aca="false">IF($A22&lt;=$B$6*12,IF($A22=1,$B$4,G21),"")</f>
        <v>195928.409206681</v>
      </c>
      <c r="C22" s="13" t="n">
        <f aca="false">IF($A22&lt;=$B$6*12,B22*$B$5/12,"")</f>
        <v>571.457860186154</v>
      </c>
      <c r="D22" s="13" t="n">
        <f aca="false">IF($A22&lt;=$B$6*12,$B$9-C22,"")</f>
        <v>588.46157578003</v>
      </c>
      <c r="E22" s="13" t="n">
        <f aca="false">IF($A22&lt;=$B$6*12,$B$10,"")</f>
        <v>56.6666666666667</v>
      </c>
      <c r="F22" s="13" t="n">
        <f aca="false">IF($A22&lt;=$B$6*12,C22+D22+E22,"")</f>
        <v>1216.58610263285</v>
      </c>
      <c r="G22" s="13" t="n">
        <f aca="false">IF($A22&lt;=$B$6*12,B22-D22,"")</f>
        <v>195339.947630901</v>
      </c>
    </row>
    <row r="23" customFormat="false" ht="15" hidden="false" customHeight="false" outlineLevel="0" collapsed="false">
      <c r="A23" s="12" t="n">
        <v>9</v>
      </c>
      <c r="B23" s="13" t="n">
        <f aca="false">IF($A23&lt;=$B$6*12,IF($A23=1,$B$4,G22),"")</f>
        <v>195339.947630901</v>
      </c>
      <c r="C23" s="13" t="n">
        <f aca="false">IF($A23&lt;=$B$6*12,B23*$B$5/12,"")</f>
        <v>569.741513923462</v>
      </c>
      <c r="D23" s="13" t="n">
        <f aca="false">IF($A23&lt;=$B$6*12,$B$9-C23,"")</f>
        <v>590.177922042721</v>
      </c>
      <c r="E23" s="13" t="n">
        <f aca="false">IF($A23&lt;=$B$6*12,$B$10,"")</f>
        <v>56.6666666666667</v>
      </c>
      <c r="F23" s="13" t="n">
        <f aca="false">IF($A23&lt;=$B$6*12,C23+D23+E23,"")</f>
        <v>1216.58610263285</v>
      </c>
      <c r="G23" s="13" t="n">
        <f aca="false">IF($A23&lt;=$B$6*12,B23-D23,"")</f>
        <v>194749.769708859</v>
      </c>
    </row>
    <row r="24" customFormat="false" ht="15" hidden="false" customHeight="false" outlineLevel="0" collapsed="false">
      <c r="A24" s="12" t="n">
        <v>10</v>
      </c>
      <c r="B24" s="13" t="n">
        <f aca="false">IF($A24&lt;=$B$6*12,IF($A24=1,$B$4,G23),"")</f>
        <v>194749.769708859</v>
      </c>
      <c r="C24" s="13" t="n">
        <f aca="false">IF($A24&lt;=$B$6*12,B24*$B$5/12,"")</f>
        <v>568.020161650838</v>
      </c>
      <c r="D24" s="13" t="n">
        <f aca="false">IF($A24&lt;=$B$6*12,$B$9-C24,"")</f>
        <v>591.899274315346</v>
      </c>
      <c r="E24" s="13" t="n">
        <f aca="false">IF($A24&lt;=$B$6*12,$B$10,"")</f>
        <v>56.6666666666667</v>
      </c>
      <c r="F24" s="13" t="n">
        <f aca="false">IF($A24&lt;=$B$6*12,C24+D24+E24,"")</f>
        <v>1216.58610263285</v>
      </c>
      <c r="G24" s="13" t="n">
        <f aca="false">IF($A24&lt;=$B$6*12,B24-D24,"")</f>
        <v>194157.870434543</v>
      </c>
    </row>
    <row r="25" customFormat="false" ht="15" hidden="false" customHeight="false" outlineLevel="0" collapsed="false">
      <c r="A25" s="12" t="n">
        <v>11</v>
      </c>
      <c r="B25" s="13" t="n">
        <f aca="false">IF($A25&lt;=$B$6*12,IF($A25=1,$B$4,G24),"")</f>
        <v>194157.870434543</v>
      </c>
      <c r="C25" s="13" t="n">
        <f aca="false">IF($A25&lt;=$B$6*12,B25*$B$5/12,"")</f>
        <v>566.293788767418</v>
      </c>
      <c r="D25" s="13" t="n">
        <f aca="false">IF($A25&lt;=$B$6*12,$B$9-C25,"")</f>
        <v>593.625647198766</v>
      </c>
      <c r="E25" s="13" t="n">
        <f aca="false">IF($A25&lt;=$B$6*12,$B$10,"")</f>
        <v>56.6666666666667</v>
      </c>
      <c r="F25" s="13" t="n">
        <f aca="false">IF($A25&lt;=$B$6*12,C25+D25+E25,"")</f>
        <v>1216.58610263285</v>
      </c>
      <c r="G25" s="13" t="n">
        <f aca="false">IF($A25&lt;=$B$6*12,B25-D25,"")</f>
        <v>193564.244787344</v>
      </c>
    </row>
    <row r="26" customFormat="false" ht="15" hidden="false" customHeight="false" outlineLevel="0" collapsed="false">
      <c r="A26" s="12" t="n">
        <v>12</v>
      </c>
      <c r="B26" s="13" t="n">
        <f aca="false">IF($A26&lt;=$B$6*12,IF($A26=1,$B$4,G25),"")</f>
        <v>193564.244787344</v>
      </c>
      <c r="C26" s="13" t="n">
        <f aca="false">IF($A26&lt;=$B$6*12,B26*$B$5/12,"")</f>
        <v>564.562380629755</v>
      </c>
      <c r="D26" s="13" t="n">
        <f aca="false">IF($A26&lt;=$B$6*12,$B$9-C26,"")</f>
        <v>595.357055336429</v>
      </c>
      <c r="E26" s="13" t="n">
        <f aca="false">IF($A26&lt;=$B$6*12,$B$10,"")</f>
        <v>56.6666666666667</v>
      </c>
      <c r="F26" s="13" t="n">
        <f aca="false">IF($A26&lt;=$B$6*12,C26+D26+E26,"")</f>
        <v>1216.58610263285</v>
      </c>
      <c r="G26" s="13" t="n">
        <f aca="false">IF($A26&lt;=$B$6*12,B26-D26,"")</f>
        <v>192968.887732008</v>
      </c>
    </row>
    <row r="27" customFormat="false" ht="15" hidden="false" customHeight="false" outlineLevel="0" collapsed="false">
      <c r="A27" s="12" t="n">
        <v>13</v>
      </c>
      <c r="B27" s="13" t="n">
        <f aca="false">IF($A27&lt;=$B$6*12,IF($A27=1,$B$4,G26),"")</f>
        <v>192968.887732008</v>
      </c>
      <c r="C27" s="13" t="n">
        <f aca="false">IF($A27&lt;=$B$6*12,B27*$B$5/12,"")</f>
        <v>562.82592255169</v>
      </c>
      <c r="D27" s="13" t="n">
        <f aca="false">IF($A27&lt;=$B$6*12,$B$9-C27,"")</f>
        <v>597.093513414493</v>
      </c>
      <c r="E27" s="13" t="n">
        <f aca="false">IF($A27&lt;=$B$6*12,$B$10,"")</f>
        <v>56.6666666666667</v>
      </c>
      <c r="F27" s="13" t="n">
        <f aca="false">IF($A27&lt;=$B$6*12,C27+D27+E27,"")</f>
        <v>1216.58610263285</v>
      </c>
      <c r="G27" s="13" t="n">
        <f aca="false">IF($A27&lt;=$B$6*12,B27-D27,"")</f>
        <v>192371.794218594</v>
      </c>
    </row>
    <row r="28" customFormat="false" ht="15" hidden="false" customHeight="false" outlineLevel="0" collapsed="false">
      <c r="A28" s="12" t="n">
        <v>14</v>
      </c>
      <c r="B28" s="13" t="n">
        <f aca="false">IF($A28&lt;=$B$6*12,IF($A28=1,$B$4,G27),"")</f>
        <v>192371.794218594</v>
      </c>
      <c r="C28" s="13" t="n">
        <f aca="false">IF($A28&lt;=$B$6*12,B28*$B$5/12,"")</f>
        <v>561.084399804231</v>
      </c>
      <c r="D28" s="13" t="n">
        <f aca="false">IF($A28&lt;=$B$6*12,$B$9-C28,"")</f>
        <v>598.835036161952</v>
      </c>
      <c r="E28" s="13" t="n">
        <f aca="false">IF($A28&lt;=$B$6*12,$B$10,"")</f>
        <v>56.6666666666667</v>
      </c>
      <c r="F28" s="13" t="n">
        <f aca="false">IF($A28&lt;=$B$6*12,C28+D28+E28,"")</f>
        <v>1216.58610263285</v>
      </c>
      <c r="G28" s="13" t="n">
        <f aca="false">IF($A28&lt;=$B$6*12,B28-D28,"")</f>
        <v>191772.959182432</v>
      </c>
    </row>
    <row r="29" customFormat="false" ht="15" hidden="false" customHeight="false" outlineLevel="0" collapsed="false">
      <c r="A29" s="12" t="n">
        <v>15</v>
      </c>
      <c r="B29" s="13" t="n">
        <f aca="false">IF($A29&lt;=$B$6*12,IF($A29=1,$B$4,G28),"")</f>
        <v>191772.959182432</v>
      </c>
      <c r="C29" s="13" t="n">
        <f aca="false">IF($A29&lt;=$B$6*12,B29*$B$5/12,"")</f>
        <v>559.337797615426</v>
      </c>
      <c r="D29" s="13" t="n">
        <f aca="false">IF($A29&lt;=$B$6*12,$B$9-C29,"")</f>
        <v>600.581638350758</v>
      </c>
      <c r="E29" s="13" t="n">
        <f aca="false">IF($A29&lt;=$B$6*12,$B$10,"")</f>
        <v>56.6666666666667</v>
      </c>
      <c r="F29" s="13" t="n">
        <f aca="false">IF($A29&lt;=$B$6*12,C29+D29+E29,"")</f>
        <v>1216.58610263285</v>
      </c>
      <c r="G29" s="13" t="n">
        <f aca="false">IF($A29&lt;=$B$6*12,B29-D29,"")</f>
        <v>191172.377544081</v>
      </c>
    </row>
    <row r="30" customFormat="false" ht="15" hidden="false" customHeight="false" outlineLevel="0" collapsed="false">
      <c r="A30" s="12" t="n">
        <v>16</v>
      </c>
      <c r="B30" s="13" t="n">
        <f aca="false">IF($A30&lt;=$B$6*12,IF($A30=1,$B$4,G29),"")</f>
        <v>191172.377544081</v>
      </c>
      <c r="C30" s="13" t="n">
        <f aca="false">IF($A30&lt;=$B$6*12,B30*$B$5/12,"")</f>
        <v>557.586101170236</v>
      </c>
      <c r="D30" s="13" t="n">
        <f aca="false">IF($A30&lt;=$B$6*12,$B$9-C30,"")</f>
        <v>602.333334795948</v>
      </c>
      <c r="E30" s="13" t="n">
        <f aca="false">IF($A30&lt;=$B$6*12,$B$10,"")</f>
        <v>56.6666666666667</v>
      </c>
      <c r="F30" s="13" t="n">
        <f aca="false">IF($A30&lt;=$B$6*12,C30+D30+E30,"")</f>
        <v>1216.58610263285</v>
      </c>
      <c r="G30" s="13" t="n">
        <f aca="false">IF($A30&lt;=$B$6*12,B30-D30,"")</f>
        <v>190570.044209285</v>
      </c>
    </row>
    <row r="31" customFormat="false" ht="15" hidden="false" customHeight="false" outlineLevel="0" collapsed="false">
      <c r="A31" s="12" t="n">
        <v>17</v>
      </c>
      <c r="B31" s="13" t="n">
        <f aca="false">IF($A31&lt;=$B$6*12,IF($A31=1,$B$4,G30),"")</f>
        <v>190570.044209285</v>
      </c>
      <c r="C31" s="13" t="n">
        <f aca="false">IF($A31&lt;=$B$6*12,B31*$B$5/12,"")</f>
        <v>555.829295610414</v>
      </c>
      <c r="D31" s="13" t="n">
        <f aca="false">IF($A31&lt;=$B$6*12,$B$9-C31,"")</f>
        <v>604.090140355769</v>
      </c>
      <c r="E31" s="13" t="n">
        <f aca="false">IF($A31&lt;=$B$6*12,$B$10,"")</f>
        <v>56.6666666666667</v>
      </c>
      <c r="F31" s="13" t="n">
        <f aca="false">IF($A31&lt;=$B$6*12,C31+D31+E31,"")</f>
        <v>1216.58610263285</v>
      </c>
      <c r="G31" s="13" t="n">
        <f aca="false">IF($A31&lt;=$B$6*12,B31-D31,"")</f>
        <v>189965.954068929</v>
      </c>
    </row>
    <row r="32" customFormat="false" ht="15" hidden="false" customHeight="false" outlineLevel="0" collapsed="false">
      <c r="A32" s="12" t="n">
        <v>18</v>
      </c>
      <c r="B32" s="13" t="n">
        <f aca="false">IF($A32&lt;=$B$6*12,IF($A32=1,$B$4,G31),"")</f>
        <v>189965.954068929</v>
      </c>
      <c r="C32" s="13" t="n">
        <f aca="false">IF($A32&lt;=$B$6*12,B32*$B$5/12,"")</f>
        <v>554.067366034377</v>
      </c>
      <c r="D32" s="13" t="n">
        <f aca="false">IF($A32&lt;=$B$6*12,$B$9-C32,"")</f>
        <v>605.852069931807</v>
      </c>
      <c r="E32" s="13" t="n">
        <f aca="false">IF($A32&lt;=$B$6*12,$B$10,"")</f>
        <v>56.6666666666667</v>
      </c>
      <c r="F32" s="13" t="n">
        <f aca="false">IF($A32&lt;=$B$6*12,C32+D32+E32,"")</f>
        <v>1216.58610263285</v>
      </c>
      <c r="G32" s="13" t="n">
        <f aca="false">IF($A32&lt;=$B$6*12,B32-D32,"")</f>
        <v>189360.101998997</v>
      </c>
    </row>
    <row r="33" customFormat="false" ht="15" hidden="false" customHeight="false" outlineLevel="0" collapsed="false">
      <c r="A33" s="12" t="n">
        <v>19</v>
      </c>
      <c r="B33" s="13" t="n">
        <f aca="false">IF($A33&lt;=$B$6*12,IF($A33=1,$B$4,G32),"")</f>
        <v>189360.101998997</v>
      </c>
      <c r="C33" s="13" t="n">
        <f aca="false">IF($A33&lt;=$B$6*12,B33*$B$5/12,"")</f>
        <v>552.300297497075</v>
      </c>
      <c r="D33" s="13" t="n">
        <f aca="false">IF($A33&lt;=$B$6*12,$B$9-C33,"")</f>
        <v>607.619138469108</v>
      </c>
      <c r="E33" s="13" t="n">
        <f aca="false">IF($A33&lt;=$B$6*12,$B$10,"")</f>
        <v>56.6666666666667</v>
      </c>
      <c r="F33" s="13" t="n">
        <f aca="false">IF($A33&lt;=$B$6*12,C33+D33+E33,"")</f>
        <v>1216.58610263285</v>
      </c>
      <c r="G33" s="13" t="n">
        <f aca="false">IF($A33&lt;=$B$6*12,B33-D33,"")</f>
        <v>188752.482860528</v>
      </c>
    </row>
    <row r="34" customFormat="false" ht="15" hidden="false" customHeight="false" outlineLevel="0" collapsed="false">
      <c r="A34" s="12" t="n">
        <v>20</v>
      </c>
      <c r="B34" s="13" t="n">
        <f aca="false">IF($A34&lt;=$B$6*12,IF($A34=1,$B$4,G33),"")</f>
        <v>188752.482860528</v>
      </c>
      <c r="C34" s="13" t="n">
        <f aca="false">IF($A34&lt;=$B$6*12,B34*$B$5/12,"")</f>
        <v>550.528075009874</v>
      </c>
      <c r="D34" s="13" t="n">
        <f aca="false">IF($A34&lt;=$B$6*12,$B$9-C34,"")</f>
        <v>609.39136095631</v>
      </c>
      <c r="E34" s="13" t="n">
        <f aca="false">IF($A34&lt;=$B$6*12,$B$10,"")</f>
        <v>56.6666666666667</v>
      </c>
      <c r="F34" s="13" t="n">
        <f aca="false">IF($A34&lt;=$B$6*12,C34+D34+E34,"")</f>
        <v>1216.58610263285</v>
      </c>
      <c r="G34" s="13" t="n">
        <f aca="false">IF($A34&lt;=$B$6*12,B34-D34,"")</f>
        <v>188143.091499572</v>
      </c>
    </row>
    <row r="35" customFormat="false" ht="15" hidden="false" customHeight="false" outlineLevel="0" collapsed="false">
      <c r="A35" s="12" t="n">
        <v>21</v>
      </c>
      <c r="B35" s="13" t="n">
        <f aca="false">IF($A35&lt;=$B$6*12,IF($A35=1,$B$4,G34),"")</f>
        <v>188143.091499572</v>
      </c>
      <c r="C35" s="13" t="n">
        <f aca="false">IF($A35&lt;=$B$6*12,B35*$B$5/12,"")</f>
        <v>548.750683540418</v>
      </c>
      <c r="D35" s="13" t="n">
        <f aca="false">IF($A35&lt;=$B$6*12,$B$9-C35,"")</f>
        <v>611.168752425766</v>
      </c>
      <c r="E35" s="13" t="n">
        <f aca="false">IF($A35&lt;=$B$6*12,$B$10,"")</f>
        <v>56.6666666666667</v>
      </c>
      <c r="F35" s="13" t="n">
        <f aca="false">IF($A35&lt;=$B$6*12,C35+D35+E35,"")</f>
        <v>1216.58610263285</v>
      </c>
      <c r="G35" s="13" t="n">
        <f aca="false">IF($A35&lt;=$B$6*12,B35-D35,"")</f>
        <v>187531.922747146</v>
      </c>
    </row>
    <row r="36" customFormat="false" ht="15" hidden="false" customHeight="false" outlineLevel="0" collapsed="false">
      <c r="A36" s="12" t="n">
        <v>22</v>
      </c>
      <c r="B36" s="13" t="n">
        <f aca="false">IF($A36&lt;=$B$6*12,IF($A36=1,$B$4,G35),"")</f>
        <v>187531.922747146</v>
      </c>
      <c r="C36" s="13" t="n">
        <f aca="false">IF($A36&lt;=$B$6*12,B36*$B$5/12,"")</f>
        <v>546.96810801251</v>
      </c>
      <c r="D36" s="13" t="n">
        <f aca="false">IF($A36&lt;=$B$6*12,$B$9-C36,"")</f>
        <v>612.951327953674</v>
      </c>
      <c r="E36" s="13" t="n">
        <f aca="false">IF($A36&lt;=$B$6*12,$B$10,"")</f>
        <v>56.6666666666667</v>
      </c>
      <c r="F36" s="13" t="n">
        <f aca="false">IF($A36&lt;=$B$6*12,C36+D36+E36,"")</f>
        <v>1216.58610263285</v>
      </c>
      <c r="G36" s="13" t="n">
        <f aca="false">IF($A36&lt;=$B$6*12,B36-D36,"")</f>
        <v>186918.971419192</v>
      </c>
    </row>
    <row r="37" customFormat="false" ht="15" hidden="false" customHeight="false" outlineLevel="0" collapsed="false">
      <c r="A37" s="12" t="n">
        <v>23</v>
      </c>
      <c r="B37" s="13" t="n">
        <f aca="false">IF($A37&lt;=$B$6*12,IF($A37=1,$B$4,G36),"")</f>
        <v>186918.971419192</v>
      </c>
      <c r="C37" s="13" t="n">
        <f aca="false">IF($A37&lt;=$B$6*12,B37*$B$5/12,"")</f>
        <v>545.180333305978</v>
      </c>
      <c r="D37" s="13" t="n">
        <f aca="false">IF($A37&lt;=$B$6*12,$B$9-C37,"")</f>
        <v>614.739102660206</v>
      </c>
      <c r="E37" s="13" t="n">
        <f aca="false">IF($A37&lt;=$B$6*12,$B$10,"")</f>
        <v>56.6666666666667</v>
      </c>
      <c r="F37" s="13" t="n">
        <f aca="false">IF($A37&lt;=$B$6*12,C37+D37+E37,"")</f>
        <v>1216.58610263285</v>
      </c>
      <c r="G37" s="13" t="n">
        <f aca="false">IF($A37&lt;=$B$6*12,B37-D37,"")</f>
        <v>186304.232316532</v>
      </c>
    </row>
    <row r="38" customFormat="false" ht="15" hidden="false" customHeight="false" outlineLevel="0" collapsed="false">
      <c r="A38" s="12" t="n">
        <v>24</v>
      </c>
      <c r="B38" s="13" t="n">
        <f aca="false">IF($A38&lt;=$B$6*12,IF($A38=1,$B$4,G37),"")</f>
        <v>186304.232316532</v>
      </c>
      <c r="C38" s="13" t="n">
        <f aca="false">IF($A38&lt;=$B$6*12,B38*$B$5/12,"")</f>
        <v>543.387344256552</v>
      </c>
      <c r="D38" s="13" t="n">
        <f aca="false">IF($A38&lt;=$B$6*12,$B$9-C38,"")</f>
        <v>616.532091709631</v>
      </c>
      <c r="E38" s="13" t="n">
        <f aca="false">IF($A38&lt;=$B$6*12,$B$10,"")</f>
        <v>56.6666666666667</v>
      </c>
      <c r="F38" s="13" t="n">
        <f aca="false">IF($A38&lt;=$B$6*12,C38+D38+E38,"")</f>
        <v>1216.58610263285</v>
      </c>
      <c r="G38" s="13" t="n">
        <f aca="false">IF($A38&lt;=$B$6*12,B38-D38,"")</f>
        <v>185687.700224823</v>
      </c>
    </row>
    <row r="39" customFormat="false" ht="15" hidden="false" customHeight="false" outlineLevel="0" collapsed="false">
      <c r="A39" s="12" t="n">
        <v>25</v>
      </c>
      <c r="B39" s="13" t="n">
        <f aca="false">IF($A39&lt;=$B$6*12,IF($A39=1,$B$4,G38),"")</f>
        <v>185687.700224823</v>
      </c>
      <c r="C39" s="13" t="n">
        <f aca="false">IF($A39&lt;=$B$6*12,B39*$B$5/12,"")</f>
        <v>541.589125655733</v>
      </c>
      <c r="D39" s="13" t="n">
        <f aca="false">IF($A39&lt;=$B$6*12,$B$9-C39,"")</f>
        <v>618.330310310451</v>
      </c>
      <c r="E39" s="13" t="n">
        <f aca="false">IF($A39&lt;=$B$6*12,$B$10,"")</f>
        <v>56.6666666666667</v>
      </c>
      <c r="F39" s="13" t="n">
        <f aca="false">IF($A39&lt;=$B$6*12,C39+D39+E39,"")</f>
        <v>1216.58610263285</v>
      </c>
      <c r="G39" s="13" t="n">
        <f aca="false">IF($A39&lt;=$B$6*12,B39-D39,"")</f>
        <v>185069.369914512</v>
      </c>
    </row>
    <row r="40" customFormat="false" ht="15" hidden="false" customHeight="false" outlineLevel="0" collapsed="false">
      <c r="A40" s="12" t="n">
        <v>26</v>
      </c>
      <c r="B40" s="13" t="n">
        <f aca="false">IF($A40&lt;=$B$6*12,IF($A40=1,$B$4,G39),"")</f>
        <v>185069.369914512</v>
      </c>
      <c r="C40" s="13" t="n">
        <f aca="false">IF($A40&lt;=$B$6*12,B40*$B$5/12,"")</f>
        <v>539.785662250661</v>
      </c>
      <c r="D40" s="13" t="n">
        <f aca="false">IF($A40&lt;=$B$6*12,$B$9-C40,"")</f>
        <v>620.133773715523</v>
      </c>
      <c r="E40" s="13" t="n">
        <f aca="false">IF($A40&lt;=$B$6*12,$B$10,"")</f>
        <v>56.6666666666667</v>
      </c>
      <c r="F40" s="13" t="n">
        <f aca="false">IF($A40&lt;=$B$6*12,C40+D40+E40,"")</f>
        <v>1216.58610263285</v>
      </c>
      <c r="G40" s="13" t="n">
        <f aca="false">IF($A40&lt;=$B$6*12,B40-D40,"")</f>
        <v>184449.236140797</v>
      </c>
    </row>
    <row r="41" customFormat="false" ht="15" hidden="false" customHeight="false" outlineLevel="0" collapsed="false">
      <c r="A41" s="12" t="n">
        <v>27</v>
      </c>
      <c r="B41" s="13" t="n">
        <f aca="false">IF($A41&lt;=$B$6*12,IF($A41=1,$B$4,G40),"")</f>
        <v>184449.236140797</v>
      </c>
      <c r="C41" s="13" t="n">
        <f aca="false">IF($A41&lt;=$B$6*12,B41*$B$5/12,"")</f>
        <v>537.97693874399</v>
      </c>
      <c r="D41" s="13" t="n">
        <f aca="false">IF($A41&lt;=$B$6*12,$B$9-C41,"")</f>
        <v>621.942497222193</v>
      </c>
      <c r="E41" s="13" t="n">
        <f aca="false">IF($A41&lt;=$B$6*12,$B$10,"")</f>
        <v>56.6666666666667</v>
      </c>
      <c r="F41" s="13" t="n">
        <f aca="false">IF($A41&lt;=$B$6*12,C41+D41+E41,"")</f>
        <v>1216.58610263285</v>
      </c>
      <c r="G41" s="13" t="n">
        <f aca="false">IF($A41&lt;=$B$6*12,B41-D41,"")</f>
        <v>183827.293643574</v>
      </c>
    </row>
    <row r="42" customFormat="false" ht="15" hidden="false" customHeight="false" outlineLevel="0" collapsed="false">
      <c r="A42" s="12" t="n">
        <v>28</v>
      </c>
      <c r="B42" s="13" t="n">
        <f aca="false">IF($A42&lt;=$B$6*12,IF($A42=1,$B$4,G41),"")</f>
        <v>183827.293643574</v>
      </c>
      <c r="C42" s="13" t="n">
        <f aca="false">IF($A42&lt;=$B$6*12,B42*$B$5/12,"")</f>
        <v>536.162939793759</v>
      </c>
      <c r="D42" s="13" t="n">
        <f aca="false">IF($A42&lt;=$B$6*12,$B$9-C42,"")</f>
        <v>623.756496172425</v>
      </c>
      <c r="E42" s="13" t="n">
        <f aca="false">IF($A42&lt;=$B$6*12,$B$10,"")</f>
        <v>56.6666666666667</v>
      </c>
      <c r="F42" s="13" t="n">
        <f aca="false">IF($A42&lt;=$B$6*12,C42+D42+E42,"")</f>
        <v>1216.58610263285</v>
      </c>
      <c r="G42" s="13" t="n">
        <f aca="false">IF($A42&lt;=$B$6*12,B42-D42,"")</f>
        <v>183203.537147402</v>
      </c>
    </row>
    <row r="43" customFormat="false" ht="15" hidden="false" customHeight="false" outlineLevel="0" collapsed="false">
      <c r="A43" s="12" t="n">
        <v>29</v>
      </c>
      <c r="B43" s="13" t="n">
        <f aca="false">IF($A43&lt;=$B$6*12,IF($A43=1,$B$4,G42),"")</f>
        <v>183203.537147402</v>
      </c>
      <c r="C43" s="13" t="n">
        <f aca="false">IF($A43&lt;=$B$6*12,B43*$B$5/12,"")</f>
        <v>534.343650013256</v>
      </c>
      <c r="D43" s="13" t="n">
        <f aca="false">IF($A43&lt;=$B$6*12,$B$9-C43,"")</f>
        <v>625.575785952928</v>
      </c>
      <c r="E43" s="13" t="n">
        <f aca="false">IF($A43&lt;=$B$6*12,$B$10,"")</f>
        <v>56.6666666666667</v>
      </c>
      <c r="F43" s="13" t="n">
        <f aca="false">IF($A43&lt;=$B$6*12,C43+D43+E43,"")</f>
        <v>1216.58610263285</v>
      </c>
      <c r="G43" s="13" t="n">
        <f aca="false">IF($A43&lt;=$B$6*12,B43-D43,"")</f>
        <v>182577.961361449</v>
      </c>
    </row>
    <row r="44" customFormat="false" ht="15" hidden="false" customHeight="false" outlineLevel="0" collapsed="false">
      <c r="A44" s="12" t="n">
        <v>30</v>
      </c>
      <c r="B44" s="13" t="n">
        <f aca="false">IF($A44&lt;=$B$6*12,IF($A44=1,$B$4,G43),"")</f>
        <v>182577.961361449</v>
      </c>
      <c r="C44" s="13" t="n">
        <f aca="false">IF($A44&lt;=$B$6*12,B44*$B$5/12,"")</f>
        <v>532.519053970893</v>
      </c>
      <c r="D44" s="13" t="n">
        <f aca="false">IF($A44&lt;=$B$6*12,$B$9-C44,"")</f>
        <v>627.40038199529</v>
      </c>
      <c r="E44" s="13" t="n">
        <f aca="false">IF($A44&lt;=$B$6*12,$B$10,"")</f>
        <v>56.6666666666667</v>
      </c>
      <c r="F44" s="13" t="n">
        <f aca="false">IF($A44&lt;=$B$6*12,C44+D44+E44,"")</f>
        <v>1216.58610263285</v>
      </c>
      <c r="G44" s="13" t="n">
        <f aca="false">IF($A44&lt;=$B$6*12,B44-D44,"")</f>
        <v>181950.560979454</v>
      </c>
    </row>
    <row r="45" customFormat="false" ht="15" hidden="false" customHeight="false" outlineLevel="0" collapsed="false">
      <c r="A45" s="12" t="n">
        <v>31</v>
      </c>
      <c r="B45" s="13" t="n">
        <f aca="false">IF($A45&lt;=$B$6*12,IF($A45=1,$B$4,G44),"")</f>
        <v>181950.560979454</v>
      </c>
      <c r="C45" s="13" t="n">
        <f aca="false">IF($A45&lt;=$B$6*12,B45*$B$5/12,"")</f>
        <v>530.689136190074</v>
      </c>
      <c r="D45" s="13" t="n">
        <f aca="false">IF($A45&lt;=$B$6*12,$B$9-C45,"")</f>
        <v>629.23029977611</v>
      </c>
      <c r="E45" s="13" t="n">
        <f aca="false">IF($A45&lt;=$B$6*12,$B$10,"")</f>
        <v>56.6666666666667</v>
      </c>
      <c r="F45" s="13" t="n">
        <f aca="false">IF($A45&lt;=$B$6*12,C45+D45+E45,"")</f>
        <v>1216.58610263285</v>
      </c>
      <c r="G45" s="13" t="n">
        <f aca="false">IF($A45&lt;=$B$6*12,B45-D45,"")</f>
        <v>181321.330679678</v>
      </c>
    </row>
    <row r="46" customFormat="false" ht="15" hidden="false" customHeight="false" outlineLevel="0" collapsed="false">
      <c r="A46" s="12" t="n">
        <v>32</v>
      </c>
      <c r="B46" s="13" t="n">
        <f aca="false">IF($A46&lt;=$B$6*12,IF($A46=1,$B$4,G45),"")</f>
        <v>181321.330679678</v>
      </c>
      <c r="C46" s="13" t="n">
        <f aca="false">IF($A46&lt;=$B$6*12,B46*$B$5/12,"")</f>
        <v>528.85388114906</v>
      </c>
      <c r="D46" s="13" t="n">
        <f aca="false">IF($A46&lt;=$B$6*12,$B$9-C46,"")</f>
        <v>631.065554817124</v>
      </c>
      <c r="E46" s="13" t="n">
        <f aca="false">IF($A46&lt;=$B$6*12,$B$10,"")</f>
        <v>56.6666666666667</v>
      </c>
      <c r="F46" s="13" t="n">
        <f aca="false">IF($A46&lt;=$B$6*12,C46+D46+E46,"")</f>
        <v>1216.58610263285</v>
      </c>
      <c r="G46" s="13" t="n">
        <f aca="false">IF($A46&lt;=$B$6*12,B46-D46,"")</f>
        <v>180690.265124861</v>
      </c>
    </row>
    <row r="47" customFormat="false" ht="15" hidden="false" customHeight="false" outlineLevel="0" collapsed="false">
      <c r="A47" s="12" t="n">
        <v>33</v>
      </c>
      <c r="B47" s="13" t="n">
        <f aca="false">IF($A47&lt;=$B$6*12,IF($A47=1,$B$4,G46),"")</f>
        <v>180690.265124861</v>
      </c>
      <c r="C47" s="13" t="n">
        <f aca="false">IF($A47&lt;=$B$6*12,B47*$B$5/12,"")</f>
        <v>527.013273280843</v>
      </c>
      <c r="D47" s="13" t="n">
        <f aca="false">IF($A47&lt;=$B$6*12,$B$9-C47,"")</f>
        <v>632.90616268534</v>
      </c>
      <c r="E47" s="13" t="n">
        <f aca="false">IF($A47&lt;=$B$6*12,$B$10,"")</f>
        <v>56.6666666666667</v>
      </c>
      <c r="F47" s="13" t="n">
        <f aca="false">IF($A47&lt;=$B$6*12,C47+D47+E47,"")</f>
        <v>1216.58610263285</v>
      </c>
      <c r="G47" s="13" t="n">
        <f aca="false">IF($A47&lt;=$B$6*12,B47-D47,"")</f>
        <v>180057.358962175</v>
      </c>
    </row>
    <row r="48" customFormat="false" ht="15" hidden="false" customHeight="false" outlineLevel="0" collapsed="false">
      <c r="A48" s="12" t="n">
        <v>34</v>
      </c>
      <c r="B48" s="13" t="n">
        <f aca="false">IF($A48&lt;=$B$6*12,IF($A48=1,$B$4,G47),"")</f>
        <v>180057.358962175</v>
      </c>
      <c r="C48" s="13" t="n">
        <f aca="false">IF($A48&lt;=$B$6*12,B48*$B$5/12,"")</f>
        <v>525.167296973011</v>
      </c>
      <c r="D48" s="13" t="n">
        <f aca="false">IF($A48&lt;=$B$6*12,$B$9-C48,"")</f>
        <v>634.752138993172</v>
      </c>
      <c r="E48" s="13" t="n">
        <f aca="false">IF($A48&lt;=$B$6*12,$B$10,"")</f>
        <v>56.6666666666667</v>
      </c>
      <c r="F48" s="13" t="n">
        <f aca="false">IF($A48&lt;=$B$6*12,C48+D48+E48,"")</f>
        <v>1216.58610263285</v>
      </c>
      <c r="G48" s="13" t="n">
        <f aca="false">IF($A48&lt;=$B$6*12,B48-D48,"")</f>
        <v>179422.606823182</v>
      </c>
    </row>
    <row r="49" customFormat="false" ht="15" hidden="false" customHeight="false" outlineLevel="0" collapsed="false">
      <c r="A49" s="12" t="n">
        <v>35</v>
      </c>
      <c r="B49" s="13" t="n">
        <f aca="false">IF($A49&lt;=$B$6*12,IF($A49=1,$B$4,G48),"")</f>
        <v>179422.606823182</v>
      </c>
      <c r="C49" s="13" t="n">
        <f aca="false">IF($A49&lt;=$B$6*12,B49*$B$5/12,"")</f>
        <v>523.315936567614</v>
      </c>
      <c r="D49" s="13" t="n">
        <f aca="false">IF($A49&lt;=$B$6*12,$B$9-C49,"")</f>
        <v>636.603499398569</v>
      </c>
      <c r="E49" s="13" t="n">
        <f aca="false">IF($A49&lt;=$B$6*12,$B$10,"")</f>
        <v>56.6666666666667</v>
      </c>
      <c r="F49" s="13" t="n">
        <f aca="false">IF($A49&lt;=$B$6*12,C49+D49+E49,"")</f>
        <v>1216.58610263285</v>
      </c>
      <c r="G49" s="13" t="n">
        <f aca="false">IF($A49&lt;=$B$6*12,B49-D49,"")</f>
        <v>178786.003323784</v>
      </c>
    </row>
    <row r="50" customFormat="false" ht="15" hidden="false" customHeight="false" outlineLevel="0" collapsed="false">
      <c r="A50" s="12" t="n">
        <v>36</v>
      </c>
      <c r="B50" s="13" t="n">
        <f aca="false">IF($A50&lt;=$B$6*12,IF($A50=1,$B$4,G49),"")</f>
        <v>178786.003323784</v>
      </c>
      <c r="C50" s="13" t="n">
        <f aca="false">IF($A50&lt;=$B$6*12,B50*$B$5/12,"")</f>
        <v>521.459176361035</v>
      </c>
      <c r="D50" s="13" t="n">
        <f aca="false">IF($A50&lt;=$B$6*12,$B$9-C50,"")</f>
        <v>638.460259605148</v>
      </c>
      <c r="E50" s="13" t="n">
        <f aca="false">IF($A50&lt;=$B$6*12,$B$10,"")</f>
        <v>56.6666666666667</v>
      </c>
      <c r="F50" s="13" t="n">
        <f aca="false">IF($A50&lt;=$B$6*12,C50+D50+E50,"")</f>
        <v>1216.58610263285</v>
      </c>
      <c r="G50" s="13" t="n">
        <f aca="false">IF($A50&lt;=$B$6*12,B50-D50,"")</f>
        <v>178147.543064178</v>
      </c>
    </row>
    <row r="51" customFormat="false" ht="15" hidden="false" customHeight="false" outlineLevel="0" collapsed="false">
      <c r="A51" s="12" t="n">
        <v>37</v>
      </c>
      <c r="B51" s="13" t="n">
        <f aca="false">IF($A51&lt;=$B$6*12,IF($A51=1,$B$4,G50),"")</f>
        <v>178147.543064178</v>
      </c>
      <c r="C51" s="13" t="n">
        <f aca="false">IF($A51&lt;=$B$6*12,B51*$B$5/12,"")</f>
        <v>519.597000603854</v>
      </c>
      <c r="D51" s="13" t="n">
        <f aca="false">IF($A51&lt;=$B$6*12,$B$9-C51,"")</f>
        <v>640.32243536233</v>
      </c>
      <c r="E51" s="13" t="n">
        <f aca="false">IF($A51&lt;=$B$6*12,$B$10,"")</f>
        <v>56.6666666666667</v>
      </c>
      <c r="F51" s="13" t="n">
        <f aca="false">IF($A51&lt;=$B$6*12,C51+D51+E51,"")</f>
        <v>1216.58610263285</v>
      </c>
      <c r="G51" s="13" t="n">
        <f aca="false">IF($A51&lt;=$B$6*12,B51-D51,"")</f>
        <v>177507.220628816</v>
      </c>
    </row>
    <row r="52" customFormat="false" ht="15" hidden="false" customHeight="false" outlineLevel="0" collapsed="false">
      <c r="A52" s="12" t="n">
        <v>38</v>
      </c>
      <c r="B52" s="13" t="n">
        <f aca="false">IF($A52&lt;=$B$6*12,IF($A52=1,$B$4,G51),"")</f>
        <v>177507.220628816</v>
      </c>
      <c r="C52" s="13" t="n">
        <f aca="false">IF($A52&lt;=$B$6*12,B52*$B$5/12,"")</f>
        <v>517.729393500713</v>
      </c>
      <c r="D52" s="13" t="n">
        <f aca="false">IF($A52&lt;=$B$6*12,$B$9-C52,"")</f>
        <v>642.19004246547</v>
      </c>
      <c r="E52" s="13" t="n">
        <f aca="false">IF($A52&lt;=$B$6*12,$B$10,"")</f>
        <v>56.6666666666667</v>
      </c>
      <c r="F52" s="13" t="n">
        <f aca="false">IF($A52&lt;=$B$6*12,C52+D52+E52,"")</f>
        <v>1216.58610263285</v>
      </c>
      <c r="G52" s="13" t="n">
        <f aca="false">IF($A52&lt;=$B$6*12,B52-D52,"")</f>
        <v>176865.030586351</v>
      </c>
    </row>
    <row r="53" customFormat="false" ht="15" hidden="false" customHeight="false" outlineLevel="0" collapsed="false">
      <c r="A53" s="12" t="n">
        <v>39</v>
      </c>
      <c r="B53" s="13" t="n">
        <f aca="false">IF($A53&lt;=$B$6*12,IF($A53=1,$B$4,G52),"")</f>
        <v>176865.030586351</v>
      </c>
      <c r="C53" s="13" t="n">
        <f aca="false">IF($A53&lt;=$B$6*12,B53*$B$5/12,"")</f>
        <v>515.856339210189</v>
      </c>
      <c r="D53" s="13" t="n">
        <f aca="false">IF($A53&lt;=$B$6*12,$B$9-C53,"")</f>
        <v>644.063096755994</v>
      </c>
      <c r="E53" s="13" t="n">
        <f aca="false">IF($A53&lt;=$B$6*12,$B$10,"")</f>
        <v>56.6666666666667</v>
      </c>
      <c r="F53" s="13" t="n">
        <f aca="false">IF($A53&lt;=$B$6*12,C53+D53+E53,"")</f>
        <v>1216.58610263285</v>
      </c>
      <c r="G53" s="13" t="n">
        <f aca="false">IF($A53&lt;=$B$6*12,B53-D53,"")</f>
        <v>176220.967489595</v>
      </c>
    </row>
    <row r="54" customFormat="false" ht="15" hidden="false" customHeight="false" outlineLevel="0" collapsed="false">
      <c r="A54" s="12" t="n">
        <v>40</v>
      </c>
      <c r="B54" s="13" t="n">
        <f aca="false">IF($A54&lt;=$B$6*12,IF($A54=1,$B$4,G53),"")</f>
        <v>176220.967489595</v>
      </c>
      <c r="C54" s="13" t="n">
        <f aca="false">IF($A54&lt;=$B$6*12,B54*$B$5/12,"")</f>
        <v>513.977821844651</v>
      </c>
      <c r="D54" s="13" t="n">
        <f aca="false">IF($A54&lt;=$B$6*12,$B$9-C54,"")</f>
        <v>645.941614121533</v>
      </c>
      <c r="E54" s="13" t="n">
        <f aca="false">IF($A54&lt;=$B$6*12,$B$10,"")</f>
        <v>56.6666666666667</v>
      </c>
      <c r="F54" s="13" t="n">
        <f aca="false">IF($A54&lt;=$B$6*12,C54+D54+E54,"")</f>
        <v>1216.58610263285</v>
      </c>
      <c r="G54" s="13" t="n">
        <f aca="false">IF($A54&lt;=$B$6*12,B54-D54,"")</f>
        <v>175575.025875473</v>
      </c>
    </row>
    <row r="55" customFormat="false" ht="15" hidden="false" customHeight="false" outlineLevel="0" collapsed="false">
      <c r="A55" s="12" t="n">
        <v>41</v>
      </c>
      <c r="B55" s="13" t="n">
        <f aca="false">IF($A55&lt;=$B$6*12,IF($A55=1,$B$4,G54),"")</f>
        <v>175575.025875473</v>
      </c>
      <c r="C55" s="13" t="n">
        <f aca="false">IF($A55&lt;=$B$6*12,B55*$B$5/12,"")</f>
        <v>512.09382547013</v>
      </c>
      <c r="D55" s="13" t="n">
        <f aca="false">IF($A55&lt;=$B$6*12,$B$9-C55,"")</f>
        <v>647.825610496054</v>
      </c>
      <c r="E55" s="13" t="n">
        <f aca="false">IF($A55&lt;=$B$6*12,$B$10,"")</f>
        <v>56.6666666666667</v>
      </c>
      <c r="F55" s="13" t="n">
        <f aca="false">IF($A55&lt;=$B$6*12,C55+D55+E55,"")</f>
        <v>1216.58610263285</v>
      </c>
      <c r="G55" s="13" t="n">
        <f aca="false">IF($A55&lt;=$B$6*12,B55-D55,"")</f>
        <v>174927.200264977</v>
      </c>
    </row>
    <row r="56" customFormat="false" ht="15" hidden="false" customHeight="false" outlineLevel="0" collapsed="false">
      <c r="A56" s="12" t="n">
        <v>42</v>
      </c>
      <c r="B56" s="13" t="n">
        <f aca="false">IF($A56&lt;=$B$6*12,IF($A56=1,$B$4,G55),"")</f>
        <v>174927.200264977</v>
      </c>
      <c r="C56" s="13" t="n">
        <f aca="false">IF($A56&lt;=$B$6*12,B56*$B$5/12,"")</f>
        <v>510.204334106183</v>
      </c>
      <c r="D56" s="13" t="n">
        <f aca="false">IF($A56&lt;=$B$6*12,$B$9-C56,"")</f>
        <v>649.715101860001</v>
      </c>
      <c r="E56" s="13" t="n">
        <f aca="false">IF($A56&lt;=$B$6*12,$B$10,"")</f>
        <v>56.6666666666667</v>
      </c>
      <c r="F56" s="13" t="n">
        <f aca="false">IF($A56&lt;=$B$6*12,C56+D56+E56,"")</f>
        <v>1216.58610263285</v>
      </c>
      <c r="G56" s="13" t="n">
        <f aca="false">IF($A56&lt;=$B$6*12,B56-D56,"")</f>
        <v>174277.485163117</v>
      </c>
    </row>
    <row r="57" customFormat="false" ht="15" hidden="false" customHeight="false" outlineLevel="0" collapsed="false">
      <c r="A57" s="12" t="n">
        <v>43</v>
      </c>
      <c r="B57" s="13" t="n">
        <f aca="false">IF($A57&lt;=$B$6*12,IF($A57=1,$B$4,G56),"")</f>
        <v>174277.485163117</v>
      </c>
      <c r="C57" s="13" t="n">
        <f aca="false">IF($A57&lt;=$B$6*12,B57*$B$5/12,"")</f>
        <v>508.309331725758</v>
      </c>
      <c r="D57" s="13" t="n">
        <f aca="false">IF($A57&lt;=$B$6*12,$B$9-C57,"")</f>
        <v>651.610104240426</v>
      </c>
      <c r="E57" s="13" t="n">
        <f aca="false">IF($A57&lt;=$B$6*12,$B$10,"")</f>
        <v>56.6666666666667</v>
      </c>
      <c r="F57" s="13" t="n">
        <f aca="false">IF($A57&lt;=$B$6*12,C57+D57+E57,"")</f>
        <v>1216.58610263285</v>
      </c>
      <c r="G57" s="13" t="n">
        <f aca="false">IF($A57&lt;=$B$6*12,B57-D57,"")</f>
        <v>173625.875058877</v>
      </c>
    </row>
    <row r="58" customFormat="false" ht="15" hidden="false" customHeight="false" outlineLevel="0" collapsed="false">
      <c r="A58" s="12" t="n">
        <v>44</v>
      </c>
      <c r="B58" s="13" t="n">
        <f aca="false">IF($A58&lt;=$B$6*12,IF($A58=1,$B$4,G57),"")</f>
        <v>173625.875058877</v>
      </c>
      <c r="C58" s="13" t="n">
        <f aca="false">IF($A58&lt;=$B$6*12,B58*$B$5/12,"")</f>
        <v>506.408802255057</v>
      </c>
      <c r="D58" s="13" t="n">
        <f aca="false">IF($A58&lt;=$B$6*12,$B$9-C58,"")</f>
        <v>653.510633711127</v>
      </c>
      <c r="E58" s="13" t="n">
        <f aca="false">IF($A58&lt;=$B$6*12,$B$10,"")</f>
        <v>56.6666666666667</v>
      </c>
      <c r="F58" s="13" t="n">
        <f aca="false">IF($A58&lt;=$B$6*12,C58+D58+E58,"")</f>
        <v>1216.58610263285</v>
      </c>
      <c r="G58" s="13" t="n">
        <f aca="false">IF($A58&lt;=$B$6*12,B58-D58,"")</f>
        <v>172972.364425165</v>
      </c>
    </row>
    <row r="59" customFormat="false" ht="15" hidden="false" customHeight="false" outlineLevel="0" collapsed="false">
      <c r="A59" s="12" t="n">
        <v>45</v>
      </c>
      <c r="B59" s="13" t="n">
        <f aca="false">IF($A59&lt;=$B$6*12,IF($A59=1,$B$4,G58),"")</f>
        <v>172972.364425165</v>
      </c>
      <c r="C59" s="13" t="n">
        <f aca="false">IF($A59&lt;=$B$6*12,B59*$B$5/12,"")</f>
        <v>504.502729573399</v>
      </c>
      <c r="D59" s="13" t="n">
        <f aca="false">IF($A59&lt;=$B$6*12,$B$9-C59,"")</f>
        <v>655.416706392784</v>
      </c>
      <c r="E59" s="13" t="n">
        <f aca="false">IF($A59&lt;=$B$6*12,$B$10,"")</f>
        <v>56.6666666666667</v>
      </c>
      <c r="F59" s="13" t="n">
        <f aca="false">IF($A59&lt;=$B$6*12,C59+D59+E59,"")</f>
        <v>1216.58610263285</v>
      </c>
      <c r="G59" s="13" t="n">
        <f aca="false">IF($A59&lt;=$B$6*12,B59-D59,"")</f>
        <v>172316.947718773</v>
      </c>
    </row>
    <row r="60" customFormat="false" ht="15" hidden="false" customHeight="false" outlineLevel="0" collapsed="false">
      <c r="A60" s="12" t="n">
        <v>46</v>
      </c>
      <c r="B60" s="13" t="n">
        <f aca="false">IF($A60&lt;=$B$6*12,IF($A60=1,$B$4,G59),"")</f>
        <v>172316.947718773</v>
      </c>
      <c r="C60" s="13" t="n">
        <f aca="false">IF($A60&lt;=$B$6*12,B60*$B$5/12,"")</f>
        <v>502.591097513087</v>
      </c>
      <c r="D60" s="13" t="n">
        <f aca="false">IF($A60&lt;=$B$6*12,$B$9-C60,"")</f>
        <v>657.328338453096</v>
      </c>
      <c r="E60" s="13" t="n">
        <f aca="false">IF($A60&lt;=$B$6*12,$B$10,"")</f>
        <v>56.6666666666667</v>
      </c>
      <c r="F60" s="13" t="n">
        <f aca="false">IF($A60&lt;=$B$6*12,C60+D60+E60,"")</f>
        <v>1216.58610263285</v>
      </c>
      <c r="G60" s="13" t="n">
        <f aca="false">IF($A60&lt;=$B$6*12,B60-D60,"")</f>
        <v>171659.61938032</v>
      </c>
    </row>
    <row r="61" customFormat="false" ht="15" hidden="false" customHeight="false" outlineLevel="0" collapsed="false">
      <c r="A61" s="12" t="n">
        <v>47</v>
      </c>
      <c r="B61" s="13" t="n">
        <f aca="false">IF($A61&lt;=$B$6*12,IF($A61=1,$B$4,G60),"")</f>
        <v>171659.61938032</v>
      </c>
      <c r="C61" s="13" t="n">
        <f aca="false">IF($A61&lt;=$B$6*12,B61*$B$5/12,"")</f>
        <v>500.673889859266</v>
      </c>
      <c r="D61" s="13" t="n">
        <f aca="false">IF($A61&lt;=$B$6*12,$B$9-C61,"")</f>
        <v>659.245546106918</v>
      </c>
      <c r="E61" s="13" t="n">
        <f aca="false">IF($A61&lt;=$B$6*12,$B$10,"")</f>
        <v>56.6666666666667</v>
      </c>
      <c r="F61" s="13" t="n">
        <f aca="false">IF($A61&lt;=$B$6*12,C61+D61+E61,"")</f>
        <v>1216.58610263285</v>
      </c>
      <c r="G61" s="13" t="n">
        <f aca="false">IF($A61&lt;=$B$6*12,B61-D61,"")</f>
        <v>171000.373834213</v>
      </c>
    </row>
    <row r="62" customFormat="false" ht="15" hidden="false" customHeight="false" outlineLevel="0" collapsed="false">
      <c r="A62" s="12" t="n">
        <v>48</v>
      </c>
      <c r="B62" s="13" t="n">
        <f aca="false">IF($A62&lt;=$B$6*12,IF($A62=1,$B$4,G61),"")</f>
        <v>171000.373834213</v>
      </c>
      <c r="C62" s="13" t="n">
        <f aca="false">IF($A62&lt;=$B$6*12,B62*$B$5/12,"")</f>
        <v>498.751090349787</v>
      </c>
      <c r="D62" s="13" t="n">
        <f aca="false">IF($A62&lt;=$B$6*12,$B$9-C62,"")</f>
        <v>661.168345616397</v>
      </c>
      <c r="E62" s="13" t="n">
        <f aca="false">IF($A62&lt;=$B$6*12,$B$10,"")</f>
        <v>56.6666666666667</v>
      </c>
      <c r="F62" s="13" t="n">
        <f aca="false">IF($A62&lt;=$B$6*12,C62+D62+E62,"")</f>
        <v>1216.58610263285</v>
      </c>
      <c r="G62" s="13" t="n">
        <f aca="false">IF($A62&lt;=$B$6*12,B62-D62,"")</f>
        <v>170339.205488596</v>
      </c>
    </row>
    <row r="63" customFormat="false" ht="15" hidden="false" customHeight="false" outlineLevel="0" collapsed="false">
      <c r="A63" s="12" t="n">
        <v>49</v>
      </c>
      <c r="B63" s="13" t="n">
        <f aca="false">IF($A63&lt;=$B$6*12,IF($A63=1,$B$4,G62),"")</f>
        <v>170339.205488596</v>
      </c>
      <c r="C63" s="13" t="n">
        <f aca="false">IF($A63&lt;=$B$6*12,B63*$B$5/12,"")</f>
        <v>496.822682675072</v>
      </c>
      <c r="D63" s="13" t="n">
        <f aca="false">IF($A63&lt;=$B$6*12,$B$9-C63,"")</f>
        <v>663.096753291111</v>
      </c>
      <c r="E63" s="13" t="n">
        <f aca="false">IF($A63&lt;=$B$6*12,$B$10,"")</f>
        <v>56.6666666666667</v>
      </c>
      <c r="F63" s="13" t="n">
        <f aca="false">IF($A63&lt;=$B$6*12,C63+D63+E63,"")</f>
        <v>1216.58610263285</v>
      </c>
      <c r="G63" s="13" t="n">
        <f aca="false">IF($A63&lt;=$B$6*12,B63-D63,"")</f>
        <v>169676.108735305</v>
      </c>
    </row>
    <row r="64" customFormat="false" ht="15" hidden="false" customHeight="false" outlineLevel="0" collapsed="false">
      <c r="A64" s="12" t="n">
        <v>50</v>
      </c>
      <c r="B64" s="13" t="n">
        <f aca="false">IF($A64&lt;=$B$6*12,IF($A64=1,$B$4,G63),"")</f>
        <v>169676.108735305</v>
      </c>
      <c r="C64" s="13" t="n">
        <f aca="false">IF($A64&lt;=$B$6*12,B64*$B$5/12,"")</f>
        <v>494.888650477973</v>
      </c>
      <c r="D64" s="13" t="n">
        <f aca="false">IF($A64&lt;=$B$6*12,$B$9-C64,"")</f>
        <v>665.03078548821</v>
      </c>
      <c r="E64" s="13" t="n">
        <f aca="false">IF($A64&lt;=$B$6*12,$B$10,"")</f>
        <v>56.6666666666667</v>
      </c>
      <c r="F64" s="13" t="n">
        <f aca="false">IF($A64&lt;=$B$6*12,C64+D64+E64,"")</f>
        <v>1216.58610263285</v>
      </c>
      <c r="G64" s="13" t="n">
        <f aca="false">IF($A64&lt;=$B$6*12,B64-D64,"")</f>
        <v>169011.077949817</v>
      </c>
    </row>
    <row r="65" customFormat="false" ht="15" hidden="false" customHeight="false" outlineLevel="0" collapsed="false">
      <c r="A65" s="12" t="n">
        <v>51</v>
      </c>
      <c r="B65" s="13" t="n">
        <f aca="false">IF($A65&lt;=$B$6*12,IF($A65=1,$B$4,G64),"")</f>
        <v>169011.077949817</v>
      </c>
      <c r="C65" s="13" t="n">
        <f aca="false">IF($A65&lt;=$B$6*12,B65*$B$5/12,"")</f>
        <v>492.948977353633</v>
      </c>
      <c r="D65" s="13" t="n">
        <f aca="false">IF($A65&lt;=$B$6*12,$B$9-C65,"")</f>
        <v>666.970458612551</v>
      </c>
      <c r="E65" s="13" t="n">
        <f aca="false">IF($A65&lt;=$B$6*12,$B$10,"")</f>
        <v>56.6666666666667</v>
      </c>
      <c r="F65" s="13" t="n">
        <f aca="false">IF($A65&lt;=$B$6*12,C65+D65+E65,"")</f>
        <v>1216.58610263285</v>
      </c>
      <c r="G65" s="13" t="n">
        <f aca="false">IF($A65&lt;=$B$6*12,B65-D65,"")</f>
        <v>168344.107491204</v>
      </c>
    </row>
    <row r="66" customFormat="false" ht="15" hidden="false" customHeight="false" outlineLevel="0" collapsed="false">
      <c r="A66" s="12" t="n">
        <v>52</v>
      </c>
      <c r="B66" s="13" t="n">
        <f aca="false">IF($A66&lt;=$B$6*12,IF($A66=1,$B$4,G65),"")</f>
        <v>168344.107491204</v>
      </c>
      <c r="C66" s="13" t="n">
        <f aca="false">IF($A66&lt;=$B$6*12,B66*$B$5/12,"")</f>
        <v>491.003646849346</v>
      </c>
      <c r="D66" s="13" t="n">
        <f aca="false">IF($A66&lt;=$B$6*12,$B$9-C66,"")</f>
        <v>668.915789116837</v>
      </c>
      <c r="E66" s="13" t="n">
        <f aca="false">IF($A66&lt;=$B$6*12,$B$10,"")</f>
        <v>56.6666666666667</v>
      </c>
      <c r="F66" s="13" t="n">
        <f aca="false">IF($A66&lt;=$B$6*12,C66+D66+E66,"")</f>
        <v>1216.58610263285</v>
      </c>
      <c r="G66" s="13" t="n">
        <f aca="false">IF($A66&lt;=$B$6*12,B66-D66,"")</f>
        <v>167675.191702088</v>
      </c>
    </row>
    <row r="67" customFormat="false" ht="15" hidden="false" customHeight="false" outlineLevel="0" collapsed="false">
      <c r="A67" s="12" t="n">
        <v>53</v>
      </c>
      <c r="B67" s="13" t="n">
        <f aca="false">IF($A67&lt;=$B$6*12,IF($A67=1,$B$4,G66),"")</f>
        <v>167675.191702088</v>
      </c>
      <c r="C67" s="13" t="n">
        <f aca="false">IF($A67&lt;=$B$6*12,B67*$B$5/12,"")</f>
        <v>489.052642464422</v>
      </c>
      <c r="D67" s="13" t="n">
        <f aca="false">IF($A67&lt;=$B$6*12,$B$9-C67,"")</f>
        <v>670.866793501762</v>
      </c>
      <c r="E67" s="13" t="n">
        <f aca="false">IF($A67&lt;=$B$6*12,$B$10,"")</f>
        <v>56.6666666666667</v>
      </c>
      <c r="F67" s="13" t="n">
        <f aca="false">IF($A67&lt;=$B$6*12,C67+D67+E67,"")</f>
        <v>1216.58610263285</v>
      </c>
      <c r="G67" s="13" t="n">
        <f aca="false">IF($A67&lt;=$B$6*12,B67-D67,"")</f>
        <v>167004.324908586</v>
      </c>
    </row>
    <row r="68" customFormat="false" ht="15" hidden="false" customHeight="false" outlineLevel="0" collapsed="false">
      <c r="A68" s="12" t="n">
        <v>54</v>
      </c>
      <c r="B68" s="13" t="n">
        <f aca="false">IF($A68&lt;=$B$6*12,IF($A68=1,$B$4,G67),"")</f>
        <v>167004.324908586</v>
      </c>
      <c r="C68" s="13" t="n">
        <f aca="false">IF($A68&lt;=$B$6*12,B68*$B$5/12,"")</f>
        <v>487.095947650042</v>
      </c>
      <c r="D68" s="13" t="n">
        <f aca="false">IF($A68&lt;=$B$6*12,$B$9-C68,"")</f>
        <v>672.823488316142</v>
      </c>
      <c r="E68" s="13" t="n">
        <f aca="false">IF($A68&lt;=$B$6*12,$B$10,"")</f>
        <v>56.6666666666667</v>
      </c>
      <c r="F68" s="13" t="n">
        <f aca="false">IF($A68&lt;=$B$6*12,C68+D68+E68,"")</f>
        <v>1216.58610263285</v>
      </c>
      <c r="G68" s="13" t="n">
        <f aca="false">IF($A68&lt;=$B$6*12,B68-D68,"")</f>
        <v>166331.50142027</v>
      </c>
    </row>
    <row r="69" customFormat="false" ht="15" hidden="false" customHeight="false" outlineLevel="0" collapsed="false">
      <c r="A69" s="12" t="n">
        <v>55</v>
      </c>
      <c r="B69" s="13" t="n">
        <f aca="false">IF($A69&lt;=$B$6*12,IF($A69=1,$B$4,G68),"")</f>
        <v>166331.50142027</v>
      </c>
      <c r="C69" s="13" t="n">
        <f aca="false">IF($A69&lt;=$B$6*12,B69*$B$5/12,"")</f>
        <v>485.13354580912</v>
      </c>
      <c r="D69" s="13" t="n">
        <f aca="false">IF($A69&lt;=$B$6*12,$B$9-C69,"")</f>
        <v>674.785890157064</v>
      </c>
      <c r="E69" s="13" t="n">
        <f aca="false">IF($A69&lt;=$B$6*12,$B$10,"")</f>
        <v>56.6666666666667</v>
      </c>
      <c r="F69" s="13" t="n">
        <f aca="false">IF($A69&lt;=$B$6*12,C69+D69+E69,"")</f>
        <v>1216.58610263285</v>
      </c>
      <c r="G69" s="13" t="n">
        <f aca="false">IF($A69&lt;=$B$6*12,B69-D69,"")</f>
        <v>165656.715530113</v>
      </c>
    </row>
    <row r="70" customFormat="false" ht="15" hidden="false" customHeight="false" outlineLevel="0" collapsed="false">
      <c r="A70" s="12" t="n">
        <v>56</v>
      </c>
      <c r="B70" s="13" t="n">
        <f aca="false">IF($A70&lt;=$B$6*12,IF($A70=1,$B$4,G69),"")</f>
        <v>165656.715530113</v>
      </c>
      <c r="C70" s="13" t="n">
        <f aca="false">IF($A70&lt;=$B$6*12,B70*$B$5/12,"")</f>
        <v>483.165420296162</v>
      </c>
      <c r="D70" s="13" t="n">
        <f aca="false">IF($A70&lt;=$B$6*12,$B$9-C70,"")</f>
        <v>676.754015670022</v>
      </c>
      <c r="E70" s="13" t="n">
        <f aca="false">IF($A70&lt;=$B$6*12,$B$10,"")</f>
        <v>56.6666666666667</v>
      </c>
      <c r="F70" s="13" t="n">
        <f aca="false">IF($A70&lt;=$B$6*12,C70+D70+E70,"")</f>
        <v>1216.58610263285</v>
      </c>
      <c r="G70" s="13" t="n">
        <f aca="false">IF($A70&lt;=$B$6*12,B70-D70,"")</f>
        <v>164979.961514443</v>
      </c>
    </row>
    <row r="71" customFormat="false" ht="15" hidden="false" customHeight="false" outlineLevel="0" collapsed="false">
      <c r="A71" s="12" t="n">
        <v>57</v>
      </c>
      <c r="B71" s="13" t="n">
        <f aca="false">IF($A71&lt;=$B$6*12,IF($A71=1,$B$4,G70),"")</f>
        <v>164979.961514443</v>
      </c>
      <c r="C71" s="13" t="n">
        <f aca="false">IF($A71&lt;=$B$6*12,B71*$B$5/12,"")</f>
        <v>481.191554417124</v>
      </c>
      <c r="D71" s="13" t="n">
        <f aca="false">IF($A71&lt;=$B$6*12,$B$9-C71,"")</f>
        <v>678.72788154906</v>
      </c>
      <c r="E71" s="13" t="n">
        <f aca="false">IF($A71&lt;=$B$6*12,$B$10,"")</f>
        <v>56.6666666666667</v>
      </c>
      <c r="F71" s="13" t="n">
        <f aca="false">IF($A71&lt;=$B$6*12,C71+D71+E71,"")</f>
        <v>1216.58610263285</v>
      </c>
      <c r="G71" s="13" t="n">
        <f aca="false">IF($A71&lt;=$B$6*12,B71-D71,"")</f>
        <v>164301.233632893</v>
      </c>
    </row>
    <row r="72" customFormat="false" ht="15" hidden="false" customHeight="false" outlineLevel="0" collapsed="false">
      <c r="A72" s="12" t="n">
        <v>58</v>
      </c>
      <c r="B72" s="13" t="n">
        <f aca="false">IF($A72&lt;=$B$6*12,IF($A72=1,$B$4,G71),"")</f>
        <v>164301.233632893</v>
      </c>
      <c r="C72" s="13" t="n">
        <f aca="false">IF($A72&lt;=$B$6*12,B72*$B$5/12,"")</f>
        <v>479.211931429273</v>
      </c>
      <c r="D72" s="13" t="n">
        <f aca="false">IF($A72&lt;=$B$6*12,$B$9-C72,"")</f>
        <v>680.707504536911</v>
      </c>
      <c r="E72" s="13" t="n">
        <f aca="false">IF($A72&lt;=$B$6*12,$B$10,"")</f>
        <v>56.6666666666667</v>
      </c>
      <c r="F72" s="13" t="n">
        <f aca="false">IF($A72&lt;=$B$6*12,C72+D72+E72,"")</f>
        <v>1216.58610263285</v>
      </c>
      <c r="G72" s="13" t="n">
        <f aca="false">IF($A72&lt;=$B$6*12,B72-D72,"")</f>
        <v>163620.526128357</v>
      </c>
    </row>
    <row r="73" customFormat="false" ht="15" hidden="false" customHeight="false" outlineLevel="0" collapsed="false">
      <c r="A73" s="12" t="n">
        <v>59</v>
      </c>
      <c r="B73" s="13" t="n">
        <f aca="false">IF($A73&lt;=$B$6*12,IF($A73=1,$B$4,G72),"")</f>
        <v>163620.526128357</v>
      </c>
      <c r="C73" s="13" t="n">
        <f aca="false">IF($A73&lt;=$B$6*12,B73*$B$5/12,"")</f>
        <v>477.22653454104</v>
      </c>
      <c r="D73" s="13" t="n">
        <f aca="false">IF($A73&lt;=$B$6*12,$B$9-C73,"")</f>
        <v>682.692901425143</v>
      </c>
      <c r="E73" s="13" t="n">
        <f aca="false">IF($A73&lt;=$B$6*12,$B$10,"")</f>
        <v>56.6666666666667</v>
      </c>
      <c r="F73" s="13" t="n">
        <f aca="false">IF($A73&lt;=$B$6*12,C73+D73+E73,"")</f>
        <v>1216.58610263285</v>
      </c>
      <c r="G73" s="13" t="n">
        <f aca="false">IF($A73&lt;=$B$6*12,B73-D73,"")</f>
        <v>162937.833226931</v>
      </c>
    </row>
    <row r="74" customFormat="false" ht="15" hidden="false" customHeight="false" outlineLevel="0" collapsed="false">
      <c r="A74" s="12" t="n">
        <v>60</v>
      </c>
      <c r="B74" s="13" t="n">
        <f aca="false">IF($A74&lt;=$B$6*12,IF($A74=1,$B$4,G73),"")</f>
        <v>162937.833226931</v>
      </c>
      <c r="C74" s="13" t="n">
        <f aca="false">IF($A74&lt;=$B$6*12,B74*$B$5/12,"")</f>
        <v>475.235346911883</v>
      </c>
      <c r="D74" s="13" t="n">
        <f aca="false">IF($A74&lt;=$B$6*12,$B$9-C74,"")</f>
        <v>684.6840890543</v>
      </c>
      <c r="E74" s="13" t="n">
        <f aca="false">IF($A74&lt;=$B$6*12,$B$10,"")</f>
        <v>56.6666666666667</v>
      </c>
      <c r="F74" s="13" t="n">
        <f aca="false">IF($A74&lt;=$B$6*12,C74+D74+E74,"")</f>
        <v>1216.58610263285</v>
      </c>
      <c r="G74" s="13" t="n">
        <f aca="false">IF($A74&lt;=$B$6*12,B74-D74,"")</f>
        <v>162253.149137877</v>
      </c>
    </row>
    <row r="75" customFormat="false" ht="15" hidden="false" customHeight="false" outlineLevel="0" collapsed="false">
      <c r="A75" s="12" t="n">
        <v>61</v>
      </c>
      <c r="B75" s="13" t="n">
        <f aca="false">IF($A75&lt;=$B$6*12,IF($A75=1,$B$4,G74),"")</f>
        <v>162253.149137877</v>
      </c>
      <c r="C75" s="13" t="n">
        <f aca="false">IF($A75&lt;=$B$6*12,B75*$B$5/12,"")</f>
        <v>473.238351652142</v>
      </c>
      <c r="D75" s="13" t="n">
        <f aca="false">IF($A75&lt;=$B$6*12,$B$9-C75,"")</f>
        <v>686.681084314042</v>
      </c>
      <c r="E75" s="13" t="n">
        <f aca="false">IF($A75&lt;=$B$6*12,$B$10,"")</f>
        <v>56.6666666666667</v>
      </c>
      <c r="F75" s="13" t="n">
        <f aca="false">IF($A75&lt;=$B$6*12,C75+D75+E75,"")</f>
        <v>1216.58610263285</v>
      </c>
      <c r="G75" s="13" t="n">
        <f aca="false">IF($A75&lt;=$B$6*12,B75-D75,"")</f>
        <v>161566.468053563</v>
      </c>
    </row>
    <row r="76" customFormat="false" ht="15" hidden="false" customHeight="false" outlineLevel="0" collapsed="false">
      <c r="A76" s="12" t="n">
        <v>62</v>
      </c>
      <c r="B76" s="13" t="n">
        <f aca="false">IF($A76&lt;=$B$6*12,IF($A76=1,$B$4,G75),"")</f>
        <v>161566.468053563</v>
      </c>
      <c r="C76" s="13" t="n">
        <f aca="false">IF($A76&lt;=$B$6*12,B76*$B$5/12,"")</f>
        <v>471.235531822892</v>
      </c>
      <c r="D76" s="13" t="n">
        <f aca="false">IF($A76&lt;=$B$6*12,$B$9-C76,"")</f>
        <v>688.683904143291</v>
      </c>
      <c r="E76" s="13" t="n">
        <f aca="false">IF($A76&lt;=$B$6*12,$B$10,"")</f>
        <v>56.6666666666667</v>
      </c>
      <c r="F76" s="13" t="n">
        <f aca="false">IF($A76&lt;=$B$6*12,C76+D76+E76,"")</f>
        <v>1216.58610263285</v>
      </c>
      <c r="G76" s="13" t="n">
        <f aca="false">IF($A76&lt;=$B$6*12,B76-D76,"")</f>
        <v>160877.78414942</v>
      </c>
    </row>
    <row r="77" customFormat="false" ht="15" hidden="false" customHeight="false" outlineLevel="0" collapsed="false">
      <c r="A77" s="12" t="n">
        <v>63</v>
      </c>
      <c r="B77" s="13" t="n">
        <f aca="false">IF($A77&lt;=$B$6*12,IF($A77=1,$B$4,G76),"")</f>
        <v>160877.78414942</v>
      </c>
      <c r="C77" s="13" t="n">
        <f aca="false">IF($A77&lt;=$B$6*12,B77*$B$5/12,"")</f>
        <v>469.226870435808</v>
      </c>
      <c r="D77" s="13" t="n">
        <f aca="false">IF($A77&lt;=$B$6*12,$B$9-C77,"")</f>
        <v>690.692565530376</v>
      </c>
      <c r="E77" s="13" t="n">
        <f aca="false">IF($A77&lt;=$B$6*12,$B$10,"")</f>
        <v>56.6666666666667</v>
      </c>
      <c r="F77" s="13" t="n">
        <f aca="false">IF($A77&lt;=$B$6*12,C77+D77+E77,"")</f>
        <v>1216.58610263285</v>
      </c>
      <c r="G77" s="13" t="n">
        <f aca="false">IF($A77&lt;=$B$6*12,B77-D77,"")</f>
        <v>160187.091583889</v>
      </c>
    </row>
    <row r="78" customFormat="false" ht="15" hidden="false" customHeight="false" outlineLevel="0" collapsed="false">
      <c r="A78" s="12" t="n">
        <v>64</v>
      </c>
      <c r="B78" s="13" t="n">
        <f aca="false">IF($A78&lt;=$B$6*12,IF($A78=1,$B$4,G77),"")</f>
        <v>160187.091583889</v>
      </c>
      <c r="C78" s="13" t="n">
        <f aca="false">IF($A78&lt;=$B$6*12,B78*$B$5/12,"")</f>
        <v>467.212350453011</v>
      </c>
      <c r="D78" s="13" t="n">
        <f aca="false">IF($A78&lt;=$B$6*12,$B$9-C78,"")</f>
        <v>692.707085513173</v>
      </c>
      <c r="E78" s="13" t="n">
        <f aca="false">IF($A78&lt;=$B$6*12,$B$10,"")</f>
        <v>56.6666666666667</v>
      </c>
      <c r="F78" s="13" t="n">
        <f aca="false">IF($A78&lt;=$B$6*12,C78+D78+E78,"")</f>
        <v>1216.58610263285</v>
      </c>
      <c r="G78" s="13" t="n">
        <f aca="false">IF($A78&lt;=$B$6*12,B78-D78,"")</f>
        <v>159494.384498376</v>
      </c>
    </row>
    <row r="79" customFormat="false" ht="15" hidden="false" customHeight="false" outlineLevel="0" collapsed="false">
      <c r="A79" s="12" t="n">
        <v>65</v>
      </c>
      <c r="B79" s="13" t="n">
        <f aca="false">IF($A79&lt;=$B$6*12,IF($A79=1,$B$4,G78),"")</f>
        <v>159494.384498376</v>
      </c>
      <c r="C79" s="13" t="n">
        <f aca="false">IF($A79&lt;=$B$6*12,B79*$B$5/12,"")</f>
        <v>465.191954786931</v>
      </c>
      <c r="D79" s="13" t="n">
        <f aca="false">IF($A79&lt;=$B$6*12,$B$9-C79,"")</f>
        <v>694.727481179253</v>
      </c>
      <c r="E79" s="13" t="n">
        <f aca="false">IF($A79&lt;=$B$6*12,$B$10,"")</f>
        <v>56.6666666666667</v>
      </c>
      <c r="F79" s="13" t="n">
        <f aca="false">IF($A79&lt;=$B$6*12,C79+D79+E79,"")</f>
        <v>1216.58610263285</v>
      </c>
      <c r="G79" s="13" t="n">
        <f aca="false">IF($A79&lt;=$B$6*12,B79-D79,"")</f>
        <v>158799.657017197</v>
      </c>
    </row>
    <row r="80" customFormat="false" ht="15" hidden="false" customHeight="false" outlineLevel="0" collapsed="false">
      <c r="A80" s="12" t="n">
        <v>66</v>
      </c>
      <c r="B80" s="13" t="n">
        <f aca="false">IF($A80&lt;=$B$6*12,IF($A80=1,$B$4,G79),"")</f>
        <v>158799.657017197</v>
      </c>
      <c r="C80" s="13" t="n">
        <f aca="false">IF($A80&lt;=$B$6*12,B80*$B$5/12,"")</f>
        <v>463.165666300158</v>
      </c>
      <c r="D80" s="13" t="n">
        <f aca="false">IF($A80&lt;=$B$6*12,$B$9-C80,"")</f>
        <v>696.753769666025</v>
      </c>
      <c r="E80" s="13" t="n">
        <f aca="false">IF($A80&lt;=$B$6*12,$B$10,"")</f>
        <v>56.6666666666667</v>
      </c>
      <c r="F80" s="13" t="n">
        <f aca="false">IF($A80&lt;=$B$6*12,C80+D80+E80,"")</f>
        <v>1216.58610263285</v>
      </c>
      <c r="G80" s="13" t="n">
        <f aca="false">IF($A80&lt;=$B$6*12,B80-D80,"")</f>
        <v>158102.903247531</v>
      </c>
    </row>
    <row r="81" customFormat="false" ht="15" hidden="false" customHeight="false" outlineLevel="0" collapsed="false">
      <c r="A81" s="12" t="n">
        <v>67</v>
      </c>
      <c r="B81" s="13" t="n">
        <f aca="false">IF($A81&lt;=$B$6*12,IF($A81=1,$B$4,G80),"")</f>
        <v>158102.903247531</v>
      </c>
      <c r="C81" s="13" t="n">
        <f aca="false">IF($A81&lt;=$B$6*12,B81*$B$5/12,"")</f>
        <v>461.133467805299</v>
      </c>
      <c r="D81" s="13" t="n">
        <f aca="false">IF($A81&lt;=$B$6*12,$B$9-C81,"")</f>
        <v>698.785968160885</v>
      </c>
      <c r="E81" s="13" t="n">
        <f aca="false">IF($A81&lt;=$B$6*12,$B$10,"")</f>
        <v>56.6666666666667</v>
      </c>
      <c r="F81" s="13" t="n">
        <f aca="false">IF($A81&lt;=$B$6*12,C81+D81+E81,"")</f>
        <v>1216.58610263285</v>
      </c>
      <c r="G81" s="13" t="n">
        <f aca="false">IF($A81&lt;=$B$6*12,B81-D81,"")</f>
        <v>157404.11727937</v>
      </c>
    </row>
    <row r="82" customFormat="false" ht="15" hidden="false" customHeight="false" outlineLevel="0" collapsed="false">
      <c r="A82" s="12" t="n">
        <v>68</v>
      </c>
      <c r="B82" s="13" t="n">
        <f aca="false">IF($A82&lt;=$B$6*12,IF($A82=1,$B$4,G81),"")</f>
        <v>157404.11727937</v>
      </c>
      <c r="C82" s="13" t="n">
        <f aca="false">IF($A82&lt;=$B$6*12,B82*$B$5/12,"")</f>
        <v>459.09534206483</v>
      </c>
      <c r="D82" s="13" t="n">
        <f aca="false">IF($A82&lt;=$B$6*12,$B$9-C82,"")</f>
        <v>700.824093901354</v>
      </c>
      <c r="E82" s="13" t="n">
        <f aca="false">IF($A82&lt;=$B$6*12,$B$10,"")</f>
        <v>56.6666666666667</v>
      </c>
      <c r="F82" s="13" t="n">
        <f aca="false">IF($A82&lt;=$B$6*12,C82+D82+E82,"")</f>
        <v>1216.58610263285</v>
      </c>
      <c r="G82" s="13" t="n">
        <f aca="false">IF($A82&lt;=$B$6*12,B82-D82,"")</f>
        <v>156703.293185469</v>
      </c>
    </row>
    <row r="83" customFormat="false" ht="15" hidden="false" customHeight="false" outlineLevel="0" collapsed="false">
      <c r="A83" s="12" t="n">
        <v>69</v>
      </c>
      <c r="B83" s="13" t="n">
        <f aca="false">IF($A83&lt;=$B$6*12,IF($A83=1,$B$4,G82),"")</f>
        <v>156703.293185469</v>
      </c>
      <c r="C83" s="13" t="n">
        <f aca="false">IF($A83&lt;=$B$6*12,B83*$B$5/12,"")</f>
        <v>457.051271790951</v>
      </c>
      <c r="D83" s="13" t="n">
        <f aca="false">IF($A83&lt;=$B$6*12,$B$9-C83,"")</f>
        <v>702.868164175233</v>
      </c>
      <c r="E83" s="13" t="n">
        <f aca="false">IF($A83&lt;=$B$6*12,$B$10,"")</f>
        <v>56.6666666666667</v>
      </c>
      <c r="F83" s="13" t="n">
        <f aca="false">IF($A83&lt;=$B$6*12,C83+D83+E83,"")</f>
        <v>1216.58610263285</v>
      </c>
      <c r="G83" s="13" t="n">
        <f aca="false">IF($A83&lt;=$B$6*12,B83-D83,"")</f>
        <v>156000.425021294</v>
      </c>
    </row>
    <row r="84" customFormat="false" ht="15" hidden="false" customHeight="false" outlineLevel="0" collapsed="false">
      <c r="A84" s="12" t="n">
        <v>70</v>
      </c>
      <c r="B84" s="13" t="n">
        <f aca="false">IF($A84&lt;=$B$6*12,IF($A84=1,$B$4,G83),"")</f>
        <v>156000.425021294</v>
      </c>
      <c r="C84" s="13" t="n">
        <f aca="false">IF($A84&lt;=$B$6*12,B84*$B$5/12,"")</f>
        <v>455.00123964544</v>
      </c>
      <c r="D84" s="13" t="n">
        <f aca="false">IF($A84&lt;=$B$6*12,$B$9-C84,"")</f>
        <v>704.918196320744</v>
      </c>
      <c r="E84" s="13" t="n">
        <f aca="false">IF($A84&lt;=$B$6*12,$B$10,"")</f>
        <v>56.6666666666667</v>
      </c>
      <c r="F84" s="13" t="n">
        <f aca="false">IF($A84&lt;=$B$6*12,C84+D84+E84,"")</f>
        <v>1216.58610263285</v>
      </c>
      <c r="G84" s="13" t="n">
        <f aca="false">IF($A84&lt;=$B$6*12,B84-D84,"")</f>
        <v>155295.506824973</v>
      </c>
    </row>
    <row r="85" customFormat="false" ht="15" hidden="false" customHeight="false" outlineLevel="0" collapsed="false">
      <c r="A85" s="12" t="n">
        <v>71</v>
      </c>
      <c r="B85" s="13" t="n">
        <f aca="false">IF($A85&lt;=$B$6*12,IF($A85=1,$B$4,G84),"")</f>
        <v>155295.506824973</v>
      </c>
      <c r="C85" s="13" t="n">
        <f aca="false">IF($A85&lt;=$B$6*12,B85*$B$5/12,"")</f>
        <v>452.945228239504</v>
      </c>
      <c r="D85" s="13" t="n">
        <f aca="false">IF($A85&lt;=$B$6*12,$B$9-C85,"")</f>
        <v>706.974207726679</v>
      </c>
      <c r="E85" s="13" t="n">
        <f aca="false">IF($A85&lt;=$B$6*12,$B$10,"")</f>
        <v>56.6666666666667</v>
      </c>
      <c r="F85" s="13" t="n">
        <f aca="false">IF($A85&lt;=$B$6*12,C85+D85+E85,"")</f>
        <v>1216.58610263285</v>
      </c>
      <c r="G85" s="13" t="n">
        <f aca="false">IF($A85&lt;=$B$6*12,B85-D85,"")</f>
        <v>154588.532617246</v>
      </c>
    </row>
    <row r="86" customFormat="false" ht="15" hidden="false" customHeight="false" outlineLevel="0" collapsed="false">
      <c r="A86" s="12" t="n">
        <v>72</v>
      </c>
      <c r="B86" s="13" t="n">
        <f aca="false">IF($A86&lt;=$B$6*12,IF($A86=1,$B$4,G85),"")</f>
        <v>154588.532617246</v>
      </c>
      <c r="C86" s="13" t="n">
        <f aca="false">IF($A86&lt;=$B$6*12,B86*$B$5/12,"")</f>
        <v>450.883220133635</v>
      </c>
      <c r="D86" s="13" t="n">
        <f aca="false">IF($A86&lt;=$B$6*12,$B$9-C86,"")</f>
        <v>709.036215832549</v>
      </c>
      <c r="E86" s="13" t="n">
        <f aca="false">IF($A86&lt;=$B$6*12,$B$10,"")</f>
        <v>56.6666666666667</v>
      </c>
      <c r="F86" s="13" t="n">
        <f aca="false">IF($A86&lt;=$B$6*12,C86+D86+E86,"")</f>
        <v>1216.58610263285</v>
      </c>
      <c r="G86" s="13" t="n">
        <f aca="false">IF($A86&lt;=$B$6*12,B86-D86,"")</f>
        <v>153879.496401414</v>
      </c>
    </row>
    <row r="87" customFormat="false" ht="15" hidden="false" customHeight="false" outlineLevel="0" collapsed="false">
      <c r="A87" s="12" t="n">
        <v>73</v>
      </c>
      <c r="B87" s="13" t="n">
        <f aca="false">IF($A87&lt;=$B$6*12,IF($A87=1,$B$4,G86),"")</f>
        <v>153879.496401414</v>
      </c>
      <c r="C87" s="13" t="n">
        <f aca="false">IF($A87&lt;=$B$6*12,B87*$B$5/12,"")</f>
        <v>448.815197837456</v>
      </c>
      <c r="D87" s="13" t="n">
        <f aca="false">IF($A87&lt;=$B$6*12,$B$9-C87,"")</f>
        <v>711.104238128727</v>
      </c>
      <c r="E87" s="13" t="n">
        <f aca="false">IF($A87&lt;=$B$6*12,$B$10,"")</f>
        <v>56.6666666666667</v>
      </c>
      <c r="F87" s="13" t="n">
        <f aca="false">IF($A87&lt;=$B$6*12,C87+D87+E87,"")</f>
        <v>1216.58610263285</v>
      </c>
      <c r="G87" s="13" t="n">
        <f aca="false">IF($A87&lt;=$B$6*12,B87-D87,"")</f>
        <v>153168.392163285</v>
      </c>
    </row>
    <row r="88" customFormat="false" ht="15" hidden="false" customHeight="false" outlineLevel="0" collapsed="false">
      <c r="A88" s="12" t="n">
        <v>74</v>
      </c>
      <c r="B88" s="13" t="n">
        <f aca="false">IF($A88&lt;=$B$6*12,IF($A88=1,$B$4,G87),"")</f>
        <v>153168.392163285</v>
      </c>
      <c r="C88" s="13" t="n">
        <f aca="false">IF($A88&lt;=$B$6*12,B88*$B$5/12,"")</f>
        <v>446.741143809581</v>
      </c>
      <c r="D88" s="13" t="n">
        <f aca="false">IF($A88&lt;=$B$6*12,$B$9-C88,"")</f>
        <v>713.178292156603</v>
      </c>
      <c r="E88" s="13" t="n">
        <f aca="false">IF($A88&lt;=$B$6*12,$B$10,"")</f>
        <v>56.6666666666667</v>
      </c>
      <c r="F88" s="13" t="n">
        <f aca="false">IF($A88&lt;=$B$6*12,C88+D88+E88,"")</f>
        <v>1216.58610263285</v>
      </c>
      <c r="G88" s="13" t="n">
        <f aca="false">IF($A88&lt;=$B$6*12,B88-D88,"")</f>
        <v>152455.213871128</v>
      </c>
    </row>
    <row r="89" customFormat="false" ht="15" hidden="false" customHeight="false" outlineLevel="0" collapsed="false">
      <c r="A89" s="12" t="n">
        <v>75</v>
      </c>
      <c r="B89" s="13" t="n">
        <f aca="false">IF($A89&lt;=$B$6*12,IF($A89=1,$B$4,G88),"")</f>
        <v>152455.213871128</v>
      </c>
      <c r="C89" s="13" t="n">
        <f aca="false">IF($A89&lt;=$B$6*12,B89*$B$5/12,"")</f>
        <v>444.661040457457</v>
      </c>
      <c r="D89" s="13" t="n">
        <f aca="false">IF($A89&lt;=$B$6*12,$B$9-C89,"")</f>
        <v>715.258395508726</v>
      </c>
      <c r="E89" s="13" t="n">
        <f aca="false">IF($A89&lt;=$B$6*12,$B$10,"")</f>
        <v>56.6666666666667</v>
      </c>
      <c r="F89" s="13" t="n">
        <f aca="false">IF($A89&lt;=$B$6*12,C89+D89+E89,"")</f>
        <v>1216.58610263285</v>
      </c>
      <c r="G89" s="13" t="n">
        <f aca="false">IF($A89&lt;=$B$6*12,B89-D89,"")</f>
        <v>151739.95547562</v>
      </c>
    </row>
    <row r="90" customFormat="false" ht="15" hidden="false" customHeight="false" outlineLevel="0" collapsed="false">
      <c r="A90" s="12" t="n">
        <v>76</v>
      </c>
      <c r="B90" s="13" t="n">
        <f aca="false">IF($A90&lt;=$B$6*12,IF($A90=1,$B$4,G89),"")</f>
        <v>151739.95547562</v>
      </c>
      <c r="C90" s="13" t="n">
        <f aca="false">IF($A90&lt;=$B$6*12,B90*$B$5/12,"")</f>
        <v>442.574870137224</v>
      </c>
      <c r="D90" s="13" t="n">
        <f aca="false">IF($A90&lt;=$B$6*12,$B$9-C90,"")</f>
        <v>717.34456582896</v>
      </c>
      <c r="E90" s="13" t="n">
        <f aca="false">IF($A90&lt;=$B$6*12,$B$10,"")</f>
        <v>56.6666666666667</v>
      </c>
      <c r="F90" s="13" t="n">
        <f aca="false">IF($A90&lt;=$B$6*12,C90+D90+E90,"")</f>
        <v>1216.58610263285</v>
      </c>
      <c r="G90" s="13" t="n">
        <f aca="false">IF($A90&lt;=$B$6*12,B90-D90,"")</f>
        <v>151022.610909791</v>
      </c>
    </row>
    <row r="91" customFormat="false" ht="15" hidden="false" customHeight="false" outlineLevel="0" collapsed="false">
      <c r="A91" s="12" t="n">
        <v>77</v>
      </c>
      <c r="B91" s="13" t="n">
        <f aca="false">IF($A91&lt;=$B$6*12,IF($A91=1,$B$4,G90),"")</f>
        <v>151022.610909791</v>
      </c>
      <c r="C91" s="13" t="n">
        <f aca="false">IF($A91&lt;=$B$6*12,B91*$B$5/12,"")</f>
        <v>440.482615153556</v>
      </c>
      <c r="D91" s="13" t="n">
        <f aca="false">IF($A91&lt;=$B$6*12,$B$9-C91,"")</f>
        <v>719.436820812628</v>
      </c>
      <c r="E91" s="13" t="n">
        <f aca="false">IF($A91&lt;=$B$6*12,$B$10,"")</f>
        <v>56.6666666666667</v>
      </c>
      <c r="F91" s="13" t="n">
        <f aca="false">IF($A91&lt;=$B$6*12,C91+D91+E91,"")</f>
        <v>1216.58610263285</v>
      </c>
      <c r="G91" s="13" t="n">
        <f aca="false">IF($A91&lt;=$B$6*12,B91-D91,"")</f>
        <v>150303.174088978</v>
      </c>
    </row>
    <row r="92" customFormat="false" ht="15" hidden="false" customHeight="false" outlineLevel="0" collapsed="false">
      <c r="A92" s="12" t="n">
        <v>78</v>
      </c>
      <c r="B92" s="13" t="n">
        <f aca="false">IF($A92&lt;=$B$6*12,IF($A92=1,$B$4,G91),"")</f>
        <v>150303.174088978</v>
      </c>
      <c r="C92" s="13" t="n">
        <f aca="false">IF($A92&lt;=$B$6*12,B92*$B$5/12,"")</f>
        <v>438.384257759519</v>
      </c>
      <c r="D92" s="13" t="n">
        <f aca="false">IF($A92&lt;=$B$6*12,$B$9-C92,"")</f>
        <v>721.535178206665</v>
      </c>
      <c r="E92" s="13" t="n">
        <f aca="false">IF($A92&lt;=$B$6*12,$B$10,"")</f>
        <v>56.6666666666667</v>
      </c>
      <c r="F92" s="13" t="n">
        <f aca="false">IF($A92&lt;=$B$6*12,C92+D92+E92,"")</f>
        <v>1216.58610263285</v>
      </c>
      <c r="G92" s="13" t="n">
        <f aca="false">IF($A92&lt;=$B$6*12,B92-D92,"")</f>
        <v>149581.638910771</v>
      </c>
    </row>
    <row r="93" customFormat="false" ht="15" hidden="false" customHeight="false" outlineLevel="0" collapsed="false">
      <c r="A93" s="12" t="n">
        <v>79</v>
      </c>
      <c r="B93" s="13" t="n">
        <f aca="false">IF($A93&lt;=$B$6*12,IF($A93=1,$B$4,G92),"")</f>
        <v>149581.638910771</v>
      </c>
      <c r="C93" s="13" t="n">
        <f aca="false">IF($A93&lt;=$B$6*12,B93*$B$5/12,"")</f>
        <v>436.279780156416</v>
      </c>
      <c r="D93" s="13" t="n">
        <f aca="false">IF($A93&lt;=$B$6*12,$B$9-C93,"")</f>
        <v>723.639655809767</v>
      </c>
      <c r="E93" s="13" t="n">
        <f aca="false">IF($A93&lt;=$B$6*12,$B$10,"")</f>
        <v>56.6666666666667</v>
      </c>
      <c r="F93" s="13" t="n">
        <f aca="false">IF($A93&lt;=$B$6*12,C93+D93+E93,"")</f>
        <v>1216.58610263285</v>
      </c>
      <c r="G93" s="13" t="n">
        <f aca="false">IF($A93&lt;=$B$6*12,B93-D93,"")</f>
        <v>148857.999254962</v>
      </c>
    </row>
    <row r="94" customFormat="false" ht="15" hidden="false" customHeight="false" outlineLevel="0" collapsed="false">
      <c r="A94" s="12" t="n">
        <v>80</v>
      </c>
      <c r="B94" s="13" t="n">
        <f aca="false">IF($A94&lt;=$B$6*12,IF($A94=1,$B$4,G93),"")</f>
        <v>148857.999254962</v>
      </c>
      <c r="C94" s="13" t="n">
        <f aca="false">IF($A94&lt;=$B$6*12,B94*$B$5/12,"")</f>
        <v>434.169164493638</v>
      </c>
      <c r="D94" s="13" t="n">
        <f aca="false">IF($A94&lt;=$B$6*12,$B$9-C94,"")</f>
        <v>725.750271472546</v>
      </c>
      <c r="E94" s="13" t="n">
        <f aca="false">IF($A94&lt;=$B$6*12,$B$10,"")</f>
        <v>56.6666666666667</v>
      </c>
      <c r="F94" s="13" t="n">
        <f aca="false">IF($A94&lt;=$B$6*12,C94+D94+E94,"")</f>
        <v>1216.58610263285</v>
      </c>
      <c r="G94" s="13" t="n">
        <f aca="false">IF($A94&lt;=$B$6*12,B94-D94,"")</f>
        <v>148132.248983489</v>
      </c>
    </row>
    <row r="95" customFormat="false" ht="15" hidden="false" customHeight="false" outlineLevel="0" collapsed="false">
      <c r="A95" s="12" t="n">
        <v>81</v>
      </c>
      <c r="B95" s="13" t="n">
        <f aca="false">IF($A95&lt;=$B$6*12,IF($A95=1,$B$4,G94),"")</f>
        <v>148132.248983489</v>
      </c>
      <c r="C95" s="13" t="n">
        <f aca="false">IF($A95&lt;=$B$6*12,B95*$B$5/12,"")</f>
        <v>432.052392868509</v>
      </c>
      <c r="D95" s="13" t="n">
        <f aca="false">IF($A95&lt;=$B$6*12,$B$9-C95,"")</f>
        <v>727.867043097674</v>
      </c>
      <c r="E95" s="13" t="n">
        <f aca="false">IF($A95&lt;=$B$6*12,$B$10,"")</f>
        <v>56.6666666666667</v>
      </c>
      <c r="F95" s="13" t="n">
        <f aca="false">IF($A95&lt;=$B$6*12,C95+D95+E95,"")</f>
        <v>1216.58610263285</v>
      </c>
      <c r="G95" s="13" t="n">
        <f aca="false">IF($A95&lt;=$B$6*12,B95-D95,"")</f>
        <v>147404.381940391</v>
      </c>
    </row>
    <row r="96" customFormat="false" ht="15" hidden="false" customHeight="false" outlineLevel="0" collapsed="false">
      <c r="A96" s="12" t="n">
        <v>82</v>
      </c>
      <c r="B96" s="13" t="n">
        <f aca="false">IF($A96&lt;=$B$6*12,IF($A96=1,$B$4,G95),"")</f>
        <v>147404.381940391</v>
      </c>
      <c r="C96" s="13" t="n">
        <f aca="false">IF($A96&lt;=$B$6*12,B96*$B$5/12,"")</f>
        <v>429.929447326141</v>
      </c>
      <c r="D96" s="13" t="n">
        <f aca="false">IF($A96&lt;=$B$6*12,$B$9-C96,"")</f>
        <v>729.989988640042</v>
      </c>
      <c r="E96" s="13" t="n">
        <f aca="false">IF($A96&lt;=$B$6*12,$B$10,"")</f>
        <v>56.6666666666667</v>
      </c>
      <c r="F96" s="13" t="n">
        <f aca="false">IF($A96&lt;=$B$6*12,C96+D96+E96,"")</f>
        <v>1216.58610263285</v>
      </c>
      <c r="G96" s="13" t="n">
        <f aca="false">IF($A96&lt;=$B$6*12,B96-D96,"")</f>
        <v>146674.391951751</v>
      </c>
    </row>
    <row r="97" customFormat="false" ht="15" hidden="false" customHeight="false" outlineLevel="0" collapsed="false">
      <c r="A97" s="12" t="n">
        <v>83</v>
      </c>
      <c r="B97" s="13" t="n">
        <f aca="false">IF($A97&lt;=$B$6*12,IF($A97=1,$B$4,G96),"")</f>
        <v>146674.391951751</v>
      </c>
      <c r="C97" s="13" t="n">
        <f aca="false">IF($A97&lt;=$B$6*12,B97*$B$5/12,"")</f>
        <v>427.800309859274</v>
      </c>
      <c r="D97" s="13" t="n">
        <f aca="false">IF($A97&lt;=$B$6*12,$B$9-C97,"")</f>
        <v>732.119126106909</v>
      </c>
      <c r="E97" s="13" t="n">
        <f aca="false">IF($A97&lt;=$B$6*12,$B$10,"")</f>
        <v>56.6666666666667</v>
      </c>
      <c r="F97" s="13" t="n">
        <f aca="false">IF($A97&lt;=$B$6*12,C97+D97+E97,"")</f>
        <v>1216.58610263285</v>
      </c>
      <c r="G97" s="13" t="n">
        <f aca="false">IF($A97&lt;=$B$6*12,B97-D97,"")</f>
        <v>145942.272825644</v>
      </c>
    </row>
    <row r="98" customFormat="false" ht="15" hidden="false" customHeight="false" outlineLevel="0" collapsed="false">
      <c r="A98" s="12" t="n">
        <v>84</v>
      </c>
      <c r="B98" s="13" t="n">
        <f aca="false">IF($A98&lt;=$B$6*12,IF($A98=1,$B$4,G97),"")</f>
        <v>145942.272825644</v>
      </c>
      <c r="C98" s="13" t="n">
        <f aca="false">IF($A98&lt;=$B$6*12,B98*$B$5/12,"")</f>
        <v>425.664962408129</v>
      </c>
      <c r="D98" s="13" t="n">
        <f aca="false">IF($A98&lt;=$B$6*12,$B$9-C98,"")</f>
        <v>734.254473558054</v>
      </c>
      <c r="E98" s="13" t="n">
        <f aca="false">IF($A98&lt;=$B$6*12,$B$10,"")</f>
        <v>56.6666666666667</v>
      </c>
      <c r="F98" s="13" t="n">
        <f aca="false">IF($A98&lt;=$B$6*12,C98+D98+E98,"")</f>
        <v>1216.58610263285</v>
      </c>
      <c r="G98" s="13" t="n">
        <f aca="false">IF($A98&lt;=$B$6*12,B98-D98,"")</f>
        <v>145208.018352086</v>
      </c>
    </row>
    <row r="99" customFormat="false" ht="15" hidden="false" customHeight="false" outlineLevel="0" collapsed="false">
      <c r="A99" s="12" t="n">
        <v>85</v>
      </c>
      <c r="B99" s="13" t="n">
        <f aca="false">IF($A99&lt;=$B$6*12,IF($A99=1,$B$4,G98),"")</f>
        <v>145208.018352086</v>
      </c>
      <c r="C99" s="13" t="n">
        <f aca="false">IF($A99&lt;=$B$6*12,B99*$B$5/12,"")</f>
        <v>423.523386860252</v>
      </c>
      <c r="D99" s="13" t="n">
        <f aca="false">IF($A99&lt;=$B$6*12,$B$9-C99,"")</f>
        <v>736.396049105932</v>
      </c>
      <c r="E99" s="13" t="n">
        <f aca="false">IF($A99&lt;=$B$6*12,$B$10,"")</f>
        <v>56.6666666666667</v>
      </c>
      <c r="F99" s="13" t="n">
        <f aca="false">IF($A99&lt;=$B$6*12,C99+D99+E99,"")</f>
        <v>1216.58610263285</v>
      </c>
      <c r="G99" s="13" t="n">
        <f aca="false">IF($A99&lt;=$B$6*12,B99-D99,"")</f>
        <v>144471.62230298</v>
      </c>
    </row>
    <row r="100" customFormat="false" ht="15" hidden="false" customHeight="false" outlineLevel="0" collapsed="false">
      <c r="A100" s="12" t="n">
        <v>86</v>
      </c>
      <c r="B100" s="13" t="n">
        <f aca="false">IF($A100&lt;=$B$6*12,IF($A100=1,$B$4,G99),"")</f>
        <v>144471.62230298</v>
      </c>
      <c r="C100" s="13" t="n">
        <f aca="false">IF($A100&lt;=$B$6*12,B100*$B$5/12,"")</f>
        <v>421.375565050359</v>
      </c>
      <c r="D100" s="13" t="n">
        <f aca="false">IF($A100&lt;=$B$6*12,$B$9-C100,"")</f>
        <v>738.543870915824</v>
      </c>
      <c r="E100" s="13" t="n">
        <f aca="false">IF($A100&lt;=$B$6*12,$B$10,"")</f>
        <v>56.6666666666667</v>
      </c>
      <c r="F100" s="13" t="n">
        <f aca="false">IF($A100&lt;=$B$6*12,C100+D100+E100,"")</f>
        <v>1216.58610263285</v>
      </c>
      <c r="G100" s="13" t="n">
        <f aca="false">IF($A100&lt;=$B$6*12,B100-D100,"")</f>
        <v>143733.078432065</v>
      </c>
    </row>
    <row r="101" customFormat="false" ht="15" hidden="false" customHeight="false" outlineLevel="0" collapsed="false">
      <c r="A101" s="12" t="n">
        <v>87</v>
      </c>
      <c r="B101" s="13" t="n">
        <f aca="false">IF($A101&lt;=$B$6*12,IF($A101=1,$B$4,G100),"")</f>
        <v>143733.078432065</v>
      </c>
      <c r="C101" s="13" t="n">
        <f aca="false">IF($A101&lt;=$B$6*12,B101*$B$5/12,"")</f>
        <v>419.221478760188</v>
      </c>
      <c r="D101" s="13" t="n">
        <f aca="false">IF($A101&lt;=$B$6*12,$B$9-C101,"")</f>
        <v>740.697957205995</v>
      </c>
      <c r="E101" s="13" t="n">
        <f aca="false">IF($A101&lt;=$B$6*12,$B$10,"")</f>
        <v>56.6666666666667</v>
      </c>
      <c r="F101" s="13" t="n">
        <f aca="false">IF($A101&lt;=$B$6*12,C101+D101+E101,"")</f>
        <v>1216.58610263285</v>
      </c>
      <c r="G101" s="13" t="n">
        <f aca="false">IF($A101&lt;=$B$6*12,B101-D101,"")</f>
        <v>142992.380474859</v>
      </c>
    </row>
    <row r="102" customFormat="false" ht="15" hidden="false" customHeight="false" outlineLevel="0" collapsed="false">
      <c r="A102" s="12" t="n">
        <v>88</v>
      </c>
      <c r="B102" s="13" t="n">
        <f aca="false">IF($A102&lt;=$B$6*12,IF($A102=1,$B$4,G101),"")</f>
        <v>142992.380474859</v>
      </c>
      <c r="C102" s="13" t="n">
        <f aca="false">IF($A102&lt;=$B$6*12,B102*$B$5/12,"")</f>
        <v>417.061109718337</v>
      </c>
      <c r="D102" s="13" t="n">
        <f aca="false">IF($A102&lt;=$B$6*12,$B$9-C102,"")</f>
        <v>742.858326247846</v>
      </c>
      <c r="E102" s="13" t="n">
        <f aca="false">IF($A102&lt;=$B$6*12,$B$10,"")</f>
        <v>56.6666666666667</v>
      </c>
      <c r="F102" s="13" t="n">
        <f aca="false">IF($A102&lt;=$B$6*12,C102+D102+E102,"")</f>
        <v>1216.58610263285</v>
      </c>
      <c r="G102" s="13" t="n">
        <f aca="false">IF($A102&lt;=$B$6*12,B102-D102,"")</f>
        <v>142249.522148611</v>
      </c>
    </row>
    <row r="103" customFormat="false" ht="15" hidden="false" customHeight="false" outlineLevel="0" collapsed="false">
      <c r="A103" s="12" t="n">
        <v>89</v>
      </c>
      <c r="B103" s="13" t="n">
        <f aca="false">IF($A103&lt;=$B$6*12,IF($A103=1,$B$4,G102),"")</f>
        <v>142249.522148611</v>
      </c>
      <c r="C103" s="13" t="n">
        <f aca="false">IF($A103&lt;=$B$6*12,B103*$B$5/12,"")</f>
        <v>414.894439600115</v>
      </c>
      <c r="D103" s="13" t="n">
        <f aca="false">IF($A103&lt;=$B$6*12,$B$9-C103,"")</f>
        <v>745.024996366069</v>
      </c>
      <c r="E103" s="13" t="n">
        <f aca="false">IF($A103&lt;=$B$6*12,$B$10,"")</f>
        <v>56.6666666666667</v>
      </c>
      <c r="F103" s="13" t="n">
        <f aca="false">IF($A103&lt;=$B$6*12,C103+D103+E103,"")</f>
        <v>1216.58610263285</v>
      </c>
      <c r="G103" s="13" t="n">
        <f aca="false">IF($A103&lt;=$B$6*12,B103-D103,"")</f>
        <v>141504.497152245</v>
      </c>
    </row>
    <row r="104" customFormat="false" ht="15" hidden="false" customHeight="false" outlineLevel="0" collapsed="false">
      <c r="A104" s="12" t="n">
        <v>90</v>
      </c>
      <c r="B104" s="13" t="n">
        <f aca="false">IF($A104&lt;=$B$6*12,IF($A104=1,$B$4,G103),"")</f>
        <v>141504.497152245</v>
      </c>
      <c r="C104" s="13" t="n">
        <f aca="false">IF($A104&lt;=$B$6*12,B104*$B$5/12,"")</f>
        <v>412.72145002738</v>
      </c>
      <c r="D104" s="13" t="n">
        <f aca="false">IF($A104&lt;=$B$6*12,$B$9-C104,"")</f>
        <v>747.197985938803</v>
      </c>
      <c r="E104" s="13" t="n">
        <f aca="false">IF($A104&lt;=$B$6*12,$B$10,"")</f>
        <v>56.6666666666667</v>
      </c>
      <c r="F104" s="13" t="n">
        <f aca="false">IF($A104&lt;=$B$6*12,C104+D104+E104,"")</f>
        <v>1216.58610263285</v>
      </c>
      <c r="G104" s="13" t="n">
        <f aca="false">IF($A104&lt;=$B$6*12,B104-D104,"")</f>
        <v>140757.299166306</v>
      </c>
    </row>
    <row r="105" customFormat="false" ht="15" hidden="false" customHeight="false" outlineLevel="0" collapsed="false">
      <c r="A105" s="12" t="n">
        <v>91</v>
      </c>
      <c r="B105" s="13" t="n">
        <f aca="false">IF($A105&lt;=$B$6*12,IF($A105=1,$B$4,G104),"")</f>
        <v>140757.299166306</v>
      </c>
      <c r="C105" s="13" t="n">
        <f aca="false">IF($A105&lt;=$B$6*12,B105*$B$5/12,"")</f>
        <v>410.542122568392</v>
      </c>
      <c r="D105" s="13" t="n">
        <f aca="false">IF($A105&lt;=$B$6*12,$B$9-C105,"")</f>
        <v>749.377313397792</v>
      </c>
      <c r="E105" s="13" t="n">
        <f aca="false">IF($A105&lt;=$B$6*12,$B$10,"")</f>
        <v>56.6666666666667</v>
      </c>
      <c r="F105" s="13" t="n">
        <f aca="false">IF($A105&lt;=$B$6*12,C105+D105+E105,"")</f>
        <v>1216.58610263285</v>
      </c>
      <c r="G105" s="13" t="n">
        <f aca="false">IF($A105&lt;=$B$6*12,B105-D105,"")</f>
        <v>140007.921852908</v>
      </c>
    </row>
    <row r="106" customFormat="false" ht="15" hidden="false" customHeight="false" outlineLevel="0" collapsed="false">
      <c r="A106" s="12" t="n">
        <v>92</v>
      </c>
      <c r="B106" s="13" t="n">
        <f aca="false">IF($A106&lt;=$B$6*12,IF($A106=1,$B$4,G105),"")</f>
        <v>140007.921852908</v>
      </c>
      <c r="C106" s="13" t="n">
        <f aca="false">IF($A106&lt;=$B$6*12,B106*$B$5/12,"")</f>
        <v>408.356438737648</v>
      </c>
      <c r="D106" s="13" t="n">
        <f aca="false">IF($A106&lt;=$B$6*12,$B$9-C106,"")</f>
        <v>751.562997228535</v>
      </c>
      <c r="E106" s="13" t="n">
        <f aca="false">IF($A106&lt;=$B$6*12,$B$10,"")</f>
        <v>56.6666666666667</v>
      </c>
      <c r="F106" s="13" t="n">
        <f aca="false">IF($A106&lt;=$B$6*12,C106+D106+E106,"")</f>
        <v>1216.58610263285</v>
      </c>
      <c r="G106" s="13" t="n">
        <f aca="false">IF($A106&lt;=$B$6*12,B106-D106,"")</f>
        <v>139256.35885568</v>
      </c>
    </row>
    <row r="107" customFormat="false" ht="15" hidden="false" customHeight="false" outlineLevel="0" collapsed="false">
      <c r="A107" s="12" t="n">
        <v>93</v>
      </c>
      <c r="B107" s="13" t="n">
        <f aca="false">IF($A107&lt;=$B$6*12,IF($A107=1,$B$4,G106),"")</f>
        <v>139256.35885568</v>
      </c>
      <c r="C107" s="13" t="n">
        <f aca="false">IF($A107&lt;=$B$6*12,B107*$B$5/12,"")</f>
        <v>406.164379995732</v>
      </c>
      <c r="D107" s="13" t="n">
        <f aca="false">IF($A107&lt;=$B$6*12,$B$9-C107,"")</f>
        <v>753.755055970452</v>
      </c>
      <c r="E107" s="13" t="n">
        <f aca="false">IF($A107&lt;=$B$6*12,$B$10,"")</f>
        <v>56.6666666666667</v>
      </c>
      <c r="F107" s="13" t="n">
        <f aca="false">IF($A107&lt;=$B$6*12,C107+D107+E107,"")</f>
        <v>1216.58610263285</v>
      </c>
      <c r="G107" s="13" t="n">
        <f aca="false">IF($A107&lt;=$B$6*12,B107-D107,"")</f>
        <v>138502.603799709</v>
      </c>
    </row>
    <row r="108" customFormat="false" ht="15" hidden="false" customHeight="false" outlineLevel="0" collapsed="false">
      <c r="A108" s="12" t="n">
        <v>94</v>
      </c>
      <c r="B108" s="13" t="n">
        <f aca="false">IF($A108&lt;=$B$6*12,IF($A108=1,$B$4,G107),"")</f>
        <v>138502.603799709</v>
      </c>
      <c r="C108" s="13" t="n">
        <f aca="false">IF($A108&lt;=$B$6*12,B108*$B$5/12,"")</f>
        <v>403.965927749151</v>
      </c>
      <c r="D108" s="13" t="n">
        <f aca="false">IF($A108&lt;=$B$6*12,$B$9-C108,"")</f>
        <v>755.953508217032</v>
      </c>
      <c r="E108" s="13" t="n">
        <f aca="false">IF($A108&lt;=$B$6*12,$B$10,"")</f>
        <v>56.6666666666667</v>
      </c>
      <c r="F108" s="13" t="n">
        <f aca="false">IF($A108&lt;=$B$6*12,C108+D108+E108,"")</f>
        <v>1216.58610263285</v>
      </c>
      <c r="G108" s="13" t="n">
        <f aca="false">IF($A108&lt;=$B$6*12,B108-D108,"")</f>
        <v>137746.650291492</v>
      </c>
    </row>
    <row r="109" customFormat="false" ht="15" hidden="false" customHeight="false" outlineLevel="0" collapsed="false">
      <c r="A109" s="12" t="n">
        <v>95</v>
      </c>
      <c r="B109" s="13" t="n">
        <f aca="false">IF($A109&lt;=$B$6*12,IF($A109=1,$B$4,G108),"")</f>
        <v>137746.650291492</v>
      </c>
      <c r="C109" s="13" t="n">
        <f aca="false">IF($A109&lt;=$B$6*12,B109*$B$5/12,"")</f>
        <v>401.761063350185</v>
      </c>
      <c r="D109" s="13" t="n">
        <f aca="false">IF($A109&lt;=$B$6*12,$B$9-C109,"")</f>
        <v>758.158372615999</v>
      </c>
      <c r="E109" s="13" t="n">
        <f aca="false">IF($A109&lt;=$B$6*12,$B$10,"")</f>
        <v>56.6666666666667</v>
      </c>
      <c r="F109" s="13" t="n">
        <f aca="false">IF($A109&lt;=$B$6*12,C109+D109+E109,"")</f>
        <v>1216.58610263285</v>
      </c>
      <c r="G109" s="13" t="n">
        <f aca="false">IF($A109&lt;=$B$6*12,B109-D109,"")</f>
        <v>136988.491918876</v>
      </c>
    </row>
    <row r="110" customFormat="false" ht="15" hidden="false" customHeight="false" outlineLevel="0" collapsed="false">
      <c r="A110" s="12" t="n">
        <v>96</v>
      </c>
      <c r="B110" s="13" t="n">
        <f aca="false">IF($A110&lt;=$B$6*12,IF($A110=1,$B$4,G109),"")</f>
        <v>136988.491918876</v>
      </c>
      <c r="C110" s="13" t="n">
        <f aca="false">IF($A110&lt;=$B$6*12,B110*$B$5/12,"")</f>
        <v>399.549768096722</v>
      </c>
      <c r="D110" s="13" t="n">
        <f aca="false">IF($A110&lt;=$B$6*12,$B$9-C110,"")</f>
        <v>760.369667869462</v>
      </c>
      <c r="E110" s="13" t="n">
        <f aca="false">IF($A110&lt;=$B$6*12,$B$10,"")</f>
        <v>56.6666666666667</v>
      </c>
      <c r="F110" s="13" t="n">
        <f aca="false">IF($A110&lt;=$B$6*12,C110+D110+E110,"")</f>
        <v>1216.58610263285</v>
      </c>
      <c r="G110" s="13" t="n">
        <f aca="false">IF($A110&lt;=$B$6*12,B110-D110,"")</f>
        <v>136228.122251007</v>
      </c>
    </row>
    <row r="111" customFormat="false" ht="15" hidden="false" customHeight="false" outlineLevel="0" collapsed="false">
      <c r="A111" s="12" t="n">
        <v>97</v>
      </c>
      <c r="B111" s="13" t="n">
        <f aca="false">IF($A111&lt;=$B$6*12,IF($A111=1,$B$4,G110),"")</f>
        <v>136228.122251007</v>
      </c>
      <c r="C111" s="13" t="n">
        <f aca="false">IF($A111&lt;=$B$6*12,B111*$B$5/12,"")</f>
        <v>397.332023232103</v>
      </c>
      <c r="D111" s="13" t="n">
        <f aca="false">IF($A111&lt;=$B$6*12,$B$9-C111,"")</f>
        <v>762.587412734081</v>
      </c>
      <c r="E111" s="13" t="n">
        <f aca="false">IF($A111&lt;=$B$6*12,$B$10,"")</f>
        <v>56.6666666666667</v>
      </c>
      <c r="F111" s="13" t="n">
        <f aca="false">IF($A111&lt;=$B$6*12,C111+D111+E111,"")</f>
        <v>1216.58610263285</v>
      </c>
      <c r="G111" s="13" t="n">
        <f aca="false">IF($A111&lt;=$B$6*12,B111-D111,"")</f>
        <v>135465.534838272</v>
      </c>
    </row>
    <row r="112" customFormat="false" ht="15" hidden="false" customHeight="false" outlineLevel="0" collapsed="false">
      <c r="A112" s="12" t="n">
        <v>98</v>
      </c>
      <c r="B112" s="13" t="n">
        <f aca="false">IF($A112&lt;=$B$6*12,IF($A112=1,$B$4,G111),"")</f>
        <v>135465.534838272</v>
      </c>
      <c r="C112" s="13" t="n">
        <f aca="false">IF($A112&lt;=$B$6*12,B112*$B$5/12,"")</f>
        <v>395.107809944961</v>
      </c>
      <c r="D112" s="13" t="n">
        <f aca="false">IF($A112&lt;=$B$6*12,$B$9-C112,"")</f>
        <v>764.811626021222</v>
      </c>
      <c r="E112" s="13" t="n">
        <f aca="false">IF($A112&lt;=$B$6*12,$B$10,"")</f>
        <v>56.6666666666667</v>
      </c>
      <c r="F112" s="13" t="n">
        <f aca="false">IF($A112&lt;=$B$6*12,C112+D112+E112,"")</f>
        <v>1216.58610263285</v>
      </c>
      <c r="G112" s="13" t="n">
        <f aca="false">IF($A112&lt;=$B$6*12,B112-D112,"")</f>
        <v>134700.723212251</v>
      </c>
    </row>
    <row r="113" customFormat="false" ht="15" hidden="false" customHeight="false" outlineLevel="0" collapsed="false">
      <c r="A113" s="12" t="n">
        <v>99</v>
      </c>
      <c r="B113" s="13" t="n">
        <f aca="false">IF($A113&lt;=$B$6*12,IF($A113=1,$B$4,G112),"")</f>
        <v>134700.723212251</v>
      </c>
      <c r="C113" s="13" t="n">
        <f aca="false">IF($A113&lt;=$B$6*12,B113*$B$5/12,"")</f>
        <v>392.877109369066</v>
      </c>
      <c r="D113" s="13" t="n">
        <f aca="false">IF($A113&lt;=$B$6*12,$B$9-C113,"")</f>
        <v>767.042326597117</v>
      </c>
      <c r="E113" s="13" t="n">
        <f aca="false">IF($A113&lt;=$B$6*12,$B$10,"")</f>
        <v>56.6666666666667</v>
      </c>
      <c r="F113" s="13" t="n">
        <f aca="false">IF($A113&lt;=$B$6*12,C113+D113+E113,"")</f>
        <v>1216.58610263285</v>
      </c>
      <c r="G113" s="13" t="n">
        <f aca="false">IF($A113&lt;=$B$6*12,B113-D113,"")</f>
        <v>133933.680885654</v>
      </c>
    </row>
    <row r="114" customFormat="false" ht="15" hidden="false" customHeight="false" outlineLevel="0" collapsed="false">
      <c r="A114" s="12" t="n">
        <v>100</v>
      </c>
      <c r="B114" s="13" t="n">
        <f aca="false">IF($A114&lt;=$B$6*12,IF($A114=1,$B$4,G113),"")</f>
        <v>133933.680885654</v>
      </c>
      <c r="C114" s="13" t="n">
        <f aca="false">IF($A114&lt;=$B$6*12,B114*$B$5/12,"")</f>
        <v>390.639902583158</v>
      </c>
      <c r="D114" s="13" t="n">
        <f aca="false">IF($A114&lt;=$B$6*12,$B$9-C114,"")</f>
        <v>769.279533383026</v>
      </c>
      <c r="E114" s="13" t="n">
        <f aca="false">IF($A114&lt;=$B$6*12,$B$10,"")</f>
        <v>56.6666666666667</v>
      </c>
      <c r="F114" s="13" t="n">
        <f aca="false">IF($A114&lt;=$B$6*12,C114+D114+E114,"")</f>
        <v>1216.58610263285</v>
      </c>
      <c r="G114" s="13" t="n">
        <f aca="false">IF($A114&lt;=$B$6*12,B114-D114,"")</f>
        <v>133164.401352271</v>
      </c>
    </row>
    <row r="115" customFormat="false" ht="15" hidden="false" customHeight="false" outlineLevel="0" collapsed="false">
      <c r="A115" s="12" t="n">
        <v>101</v>
      </c>
      <c r="B115" s="13" t="n">
        <f aca="false">IF($A115&lt;=$B$6*12,IF($A115=1,$B$4,G114),"")</f>
        <v>133164.401352271</v>
      </c>
      <c r="C115" s="13" t="n">
        <f aca="false">IF($A115&lt;=$B$6*12,B115*$B$5/12,"")</f>
        <v>388.396170610791</v>
      </c>
      <c r="D115" s="13" t="n">
        <f aca="false">IF($A115&lt;=$B$6*12,$B$9-C115,"")</f>
        <v>771.523265355393</v>
      </c>
      <c r="E115" s="13" t="n">
        <f aca="false">IF($A115&lt;=$B$6*12,$B$10,"")</f>
        <v>56.6666666666667</v>
      </c>
      <c r="F115" s="13" t="n">
        <f aca="false">IF($A115&lt;=$B$6*12,C115+D115+E115,"")</f>
        <v>1216.58610263285</v>
      </c>
      <c r="G115" s="13" t="n">
        <f aca="false">IF($A115&lt;=$B$6*12,B115-D115,"")</f>
        <v>132392.878086916</v>
      </c>
    </row>
    <row r="116" customFormat="false" ht="15" hidden="false" customHeight="false" outlineLevel="0" collapsed="false">
      <c r="A116" s="12" t="n">
        <v>102</v>
      </c>
      <c r="B116" s="13" t="n">
        <f aca="false">IF($A116&lt;=$B$6*12,IF($A116=1,$B$4,G115),"")</f>
        <v>132392.878086916</v>
      </c>
      <c r="C116" s="13" t="n">
        <f aca="false">IF($A116&lt;=$B$6*12,B116*$B$5/12,"")</f>
        <v>386.145894420171</v>
      </c>
      <c r="D116" s="13" t="n">
        <f aca="false">IF($A116&lt;=$B$6*12,$B$9-C116,"")</f>
        <v>773.773541546013</v>
      </c>
      <c r="E116" s="13" t="n">
        <f aca="false">IF($A116&lt;=$B$6*12,$B$10,"")</f>
        <v>56.6666666666667</v>
      </c>
      <c r="F116" s="13" t="n">
        <f aca="false">IF($A116&lt;=$B$6*12,C116+D116+E116,"")</f>
        <v>1216.58610263285</v>
      </c>
      <c r="G116" s="13" t="n">
        <f aca="false">IF($A116&lt;=$B$6*12,B116-D116,"")</f>
        <v>131619.10454537</v>
      </c>
    </row>
    <row r="117" customFormat="false" ht="15" hidden="false" customHeight="false" outlineLevel="0" collapsed="false">
      <c r="A117" s="12" t="n">
        <v>103</v>
      </c>
      <c r="B117" s="13" t="n">
        <f aca="false">IF($A117&lt;=$B$6*12,IF($A117=1,$B$4,G116),"")</f>
        <v>131619.10454537</v>
      </c>
      <c r="C117" s="13" t="n">
        <f aca="false">IF($A117&lt;=$B$6*12,B117*$B$5/12,"")</f>
        <v>383.889054923995</v>
      </c>
      <c r="D117" s="13" t="n">
        <f aca="false">IF($A117&lt;=$B$6*12,$B$9-C117,"")</f>
        <v>776.030381042189</v>
      </c>
      <c r="E117" s="13" t="n">
        <f aca="false">IF($A117&lt;=$B$6*12,$B$10,"")</f>
        <v>56.6666666666667</v>
      </c>
      <c r="F117" s="13" t="n">
        <f aca="false">IF($A117&lt;=$B$6*12,C117+D117+E117,"")</f>
        <v>1216.58610263285</v>
      </c>
      <c r="G117" s="13" t="n">
        <f aca="false">IF($A117&lt;=$B$6*12,B117-D117,"")</f>
        <v>130843.074164328</v>
      </c>
    </row>
    <row r="118" customFormat="false" ht="15" hidden="false" customHeight="false" outlineLevel="0" collapsed="false">
      <c r="A118" s="12" t="n">
        <v>104</v>
      </c>
      <c r="B118" s="13" t="n">
        <f aca="false">IF($A118&lt;=$B$6*12,IF($A118=1,$B$4,G117),"")</f>
        <v>130843.074164328</v>
      </c>
      <c r="C118" s="13" t="n">
        <f aca="false">IF($A118&lt;=$B$6*12,B118*$B$5/12,"")</f>
        <v>381.625632979289</v>
      </c>
      <c r="D118" s="13" t="n">
        <f aca="false">IF($A118&lt;=$B$6*12,$B$9-C118,"")</f>
        <v>778.293802986895</v>
      </c>
      <c r="E118" s="13" t="n">
        <f aca="false">IF($A118&lt;=$B$6*12,$B$10,"")</f>
        <v>56.6666666666667</v>
      </c>
      <c r="F118" s="13" t="n">
        <f aca="false">IF($A118&lt;=$B$6*12,C118+D118+E118,"")</f>
        <v>1216.58610263285</v>
      </c>
      <c r="G118" s="13" t="n">
        <f aca="false">IF($A118&lt;=$B$6*12,B118-D118,"")</f>
        <v>130064.780361341</v>
      </c>
    </row>
    <row r="119" customFormat="false" ht="15" hidden="false" customHeight="false" outlineLevel="0" collapsed="false">
      <c r="A119" s="12" t="n">
        <v>105</v>
      </c>
      <c r="B119" s="13" t="n">
        <f aca="false">IF($A119&lt;=$B$6*12,IF($A119=1,$B$4,G118),"")</f>
        <v>130064.780361341</v>
      </c>
      <c r="C119" s="13" t="n">
        <f aca="false">IF($A119&lt;=$B$6*12,B119*$B$5/12,"")</f>
        <v>379.355609387244</v>
      </c>
      <c r="D119" s="13" t="n">
        <f aca="false">IF($A119&lt;=$B$6*12,$B$9-C119,"")</f>
        <v>780.56382657894</v>
      </c>
      <c r="E119" s="13" t="n">
        <f aca="false">IF($A119&lt;=$B$6*12,$B$10,"")</f>
        <v>56.6666666666667</v>
      </c>
      <c r="F119" s="13" t="n">
        <f aca="false">IF($A119&lt;=$B$6*12,C119+D119+E119,"")</f>
        <v>1216.58610263285</v>
      </c>
      <c r="G119" s="13" t="n">
        <f aca="false">IF($A119&lt;=$B$6*12,B119-D119,"")</f>
        <v>129284.216534762</v>
      </c>
    </row>
    <row r="120" customFormat="false" ht="15" hidden="false" customHeight="false" outlineLevel="0" collapsed="false">
      <c r="A120" s="12" t="n">
        <v>106</v>
      </c>
      <c r="B120" s="13" t="n">
        <f aca="false">IF($A120&lt;=$B$6*12,IF($A120=1,$B$4,G119),"")</f>
        <v>129284.216534762</v>
      </c>
      <c r="C120" s="13" t="n">
        <f aca="false">IF($A120&lt;=$B$6*12,B120*$B$5/12,"")</f>
        <v>377.078964893055</v>
      </c>
      <c r="D120" s="13" t="n">
        <f aca="false">IF($A120&lt;=$B$6*12,$B$9-C120,"")</f>
        <v>782.840471073129</v>
      </c>
      <c r="E120" s="13" t="n">
        <f aca="false">IF($A120&lt;=$B$6*12,$B$10,"")</f>
        <v>56.6666666666667</v>
      </c>
      <c r="F120" s="13" t="n">
        <f aca="false">IF($A120&lt;=$B$6*12,C120+D120+E120,"")</f>
        <v>1216.58610263285</v>
      </c>
      <c r="G120" s="13" t="n">
        <f aca="false">IF($A120&lt;=$B$6*12,B120-D120,"")</f>
        <v>128501.376063689</v>
      </c>
    </row>
    <row r="121" customFormat="false" ht="15" hidden="false" customHeight="false" outlineLevel="0" collapsed="false">
      <c r="A121" s="12" t="n">
        <v>107</v>
      </c>
      <c r="B121" s="13" t="n">
        <f aca="false">IF($A121&lt;=$B$6*12,IF($A121=1,$B$4,G120),"")</f>
        <v>128501.376063689</v>
      </c>
      <c r="C121" s="13" t="n">
        <f aca="false">IF($A121&lt;=$B$6*12,B121*$B$5/12,"")</f>
        <v>374.795680185758</v>
      </c>
      <c r="D121" s="13" t="n">
        <f aca="false">IF($A121&lt;=$B$6*12,$B$9-C121,"")</f>
        <v>785.123755780425</v>
      </c>
      <c r="E121" s="13" t="n">
        <f aca="false">IF($A121&lt;=$B$6*12,$B$10,"")</f>
        <v>56.6666666666667</v>
      </c>
      <c r="F121" s="13" t="n">
        <f aca="false">IF($A121&lt;=$B$6*12,C121+D121+E121,"")</f>
        <v>1216.58610263285</v>
      </c>
      <c r="G121" s="13" t="n">
        <f aca="false">IF($A121&lt;=$B$6*12,B121-D121,"")</f>
        <v>127716.252307908</v>
      </c>
    </row>
    <row r="122" customFormat="false" ht="15" hidden="false" customHeight="false" outlineLevel="0" collapsed="false">
      <c r="A122" s="12" t="n">
        <v>108</v>
      </c>
      <c r="B122" s="13" t="n">
        <f aca="false">IF($A122&lt;=$B$6*12,IF($A122=1,$B$4,G121),"")</f>
        <v>127716.252307908</v>
      </c>
      <c r="C122" s="13" t="n">
        <f aca="false">IF($A122&lt;=$B$6*12,B122*$B$5/12,"")</f>
        <v>372.505735898065</v>
      </c>
      <c r="D122" s="13" t="n">
        <f aca="false">IF($A122&lt;=$B$6*12,$B$9-C122,"")</f>
        <v>787.413700068118</v>
      </c>
      <c r="E122" s="13" t="n">
        <f aca="false">IF($A122&lt;=$B$6*12,$B$10,"")</f>
        <v>56.6666666666667</v>
      </c>
      <c r="F122" s="13" t="n">
        <f aca="false">IF($A122&lt;=$B$6*12,C122+D122+E122,"")</f>
        <v>1216.58610263285</v>
      </c>
      <c r="G122" s="13" t="n">
        <f aca="false">IF($A122&lt;=$B$6*12,B122-D122,"")</f>
        <v>126928.83860784</v>
      </c>
    </row>
    <row r="123" customFormat="false" ht="15" hidden="false" customHeight="false" outlineLevel="0" collapsed="false">
      <c r="A123" s="12" t="n">
        <v>109</v>
      </c>
      <c r="B123" s="13" t="n">
        <f aca="false">IF($A123&lt;=$B$6*12,IF($A123=1,$B$4,G122),"")</f>
        <v>126928.83860784</v>
      </c>
      <c r="C123" s="13" t="n">
        <f aca="false">IF($A123&lt;=$B$6*12,B123*$B$5/12,"")</f>
        <v>370.2091126062</v>
      </c>
      <c r="D123" s="13" t="n">
        <f aca="false">IF($A123&lt;=$B$6*12,$B$9-C123,"")</f>
        <v>789.710323359984</v>
      </c>
      <c r="E123" s="13" t="n">
        <f aca="false">IF($A123&lt;=$B$6*12,$B$10,"")</f>
        <v>56.6666666666667</v>
      </c>
      <c r="F123" s="13" t="n">
        <f aca="false">IF($A123&lt;=$B$6*12,C123+D123+E123,"")</f>
        <v>1216.58610263285</v>
      </c>
      <c r="G123" s="13" t="n">
        <f aca="false">IF($A123&lt;=$B$6*12,B123-D123,"")</f>
        <v>126139.12828448</v>
      </c>
    </row>
    <row r="124" customFormat="false" ht="15" hidden="false" customHeight="false" outlineLevel="0" collapsed="false">
      <c r="A124" s="12" t="n">
        <v>110</v>
      </c>
      <c r="B124" s="13" t="n">
        <f aca="false">IF($A124&lt;=$B$6*12,IF($A124=1,$B$4,G123),"")</f>
        <v>126139.12828448</v>
      </c>
      <c r="C124" s="13" t="n">
        <f aca="false">IF($A124&lt;=$B$6*12,B124*$B$5/12,"")</f>
        <v>367.905790829733</v>
      </c>
      <c r="D124" s="13" t="n">
        <f aca="false">IF($A124&lt;=$B$6*12,$B$9-C124,"")</f>
        <v>792.01364513645</v>
      </c>
      <c r="E124" s="13" t="n">
        <f aca="false">IF($A124&lt;=$B$6*12,$B$10,"")</f>
        <v>56.6666666666667</v>
      </c>
      <c r="F124" s="13" t="n">
        <f aca="false">IF($A124&lt;=$B$6*12,C124+D124+E124,"")</f>
        <v>1216.58610263285</v>
      </c>
      <c r="G124" s="13" t="n">
        <f aca="false">IF($A124&lt;=$B$6*12,B124-D124,"")</f>
        <v>125347.114639344</v>
      </c>
    </row>
    <row r="125" customFormat="false" ht="15" hidden="false" customHeight="false" outlineLevel="0" collapsed="false">
      <c r="A125" s="12" t="n">
        <v>111</v>
      </c>
      <c r="B125" s="13" t="n">
        <f aca="false">IF($A125&lt;=$B$6*12,IF($A125=1,$B$4,G124),"")</f>
        <v>125347.114639344</v>
      </c>
      <c r="C125" s="13" t="n">
        <f aca="false">IF($A125&lt;=$B$6*12,B125*$B$5/12,"")</f>
        <v>365.595751031419</v>
      </c>
      <c r="D125" s="13" t="n">
        <f aca="false">IF($A125&lt;=$B$6*12,$B$9-C125,"")</f>
        <v>794.323684934765</v>
      </c>
      <c r="E125" s="13" t="n">
        <f aca="false">IF($A125&lt;=$B$6*12,$B$10,"")</f>
        <v>56.6666666666667</v>
      </c>
      <c r="F125" s="13" t="n">
        <f aca="false">IF($A125&lt;=$B$6*12,C125+D125+E125,"")</f>
        <v>1216.58610263285</v>
      </c>
      <c r="G125" s="13" t="n">
        <f aca="false">IF($A125&lt;=$B$6*12,B125-D125,"")</f>
        <v>124552.790954409</v>
      </c>
    </row>
    <row r="126" customFormat="false" ht="15" hidden="false" customHeight="false" outlineLevel="0" collapsed="false">
      <c r="A126" s="12" t="n">
        <v>112</v>
      </c>
      <c r="B126" s="13" t="n">
        <f aca="false">IF($A126&lt;=$B$6*12,IF($A126=1,$B$4,G125),"")</f>
        <v>124552.790954409</v>
      </c>
      <c r="C126" s="13" t="n">
        <f aca="false">IF($A126&lt;=$B$6*12,B126*$B$5/12,"")</f>
        <v>363.278973617026</v>
      </c>
      <c r="D126" s="13" t="n">
        <f aca="false">IF($A126&lt;=$B$6*12,$B$9-C126,"")</f>
        <v>796.640462349158</v>
      </c>
      <c r="E126" s="13" t="n">
        <f aca="false">IF($A126&lt;=$B$6*12,$B$10,"")</f>
        <v>56.6666666666667</v>
      </c>
      <c r="F126" s="13" t="n">
        <f aca="false">IF($A126&lt;=$B$6*12,C126+D126+E126,"")</f>
        <v>1216.58610263285</v>
      </c>
      <c r="G126" s="13" t="n">
        <f aca="false">IF($A126&lt;=$B$6*12,B126-D126,"")</f>
        <v>123756.15049206</v>
      </c>
    </row>
    <row r="127" customFormat="false" ht="15" hidden="false" customHeight="false" outlineLevel="0" collapsed="false">
      <c r="A127" s="12" t="n">
        <v>113</v>
      </c>
      <c r="B127" s="13" t="n">
        <f aca="false">IF($A127&lt;=$B$6*12,IF($A127=1,$B$4,G126),"")</f>
        <v>123756.15049206</v>
      </c>
      <c r="C127" s="13" t="n">
        <f aca="false">IF($A127&lt;=$B$6*12,B127*$B$5/12,"")</f>
        <v>360.955438935174</v>
      </c>
      <c r="D127" s="13" t="n">
        <f aca="false">IF($A127&lt;=$B$6*12,$B$9-C127,"")</f>
        <v>798.96399703101</v>
      </c>
      <c r="E127" s="13" t="n">
        <f aca="false">IF($A127&lt;=$B$6*12,$B$10,"")</f>
        <v>56.6666666666667</v>
      </c>
      <c r="F127" s="13" t="n">
        <f aca="false">IF($A127&lt;=$B$6*12,C127+D127+E127,"")</f>
        <v>1216.58610263285</v>
      </c>
      <c r="G127" s="13" t="n">
        <f aca="false">IF($A127&lt;=$B$6*12,B127-D127,"")</f>
        <v>122957.186495029</v>
      </c>
    </row>
    <row r="128" customFormat="false" ht="15" hidden="false" customHeight="false" outlineLevel="0" collapsed="false">
      <c r="A128" s="12" t="n">
        <v>114</v>
      </c>
      <c r="B128" s="13" t="n">
        <f aca="false">IF($A128&lt;=$B$6*12,IF($A128=1,$B$4,G127),"")</f>
        <v>122957.186495029</v>
      </c>
      <c r="C128" s="13" t="n">
        <f aca="false">IF($A128&lt;=$B$6*12,B128*$B$5/12,"")</f>
        <v>358.625127277167</v>
      </c>
      <c r="D128" s="13" t="n">
        <f aca="false">IF($A128&lt;=$B$6*12,$B$9-C128,"")</f>
        <v>801.294308689017</v>
      </c>
      <c r="E128" s="13" t="n">
        <f aca="false">IF($A128&lt;=$B$6*12,$B$10,"")</f>
        <v>56.6666666666667</v>
      </c>
      <c r="F128" s="13" t="n">
        <f aca="false">IF($A128&lt;=$B$6*12,C128+D128+E128,"")</f>
        <v>1216.58610263285</v>
      </c>
      <c r="G128" s="13" t="n">
        <f aca="false">IF($A128&lt;=$B$6*12,B128-D128,"")</f>
        <v>122155.89218634</v>
      </c>
    </row>
    <row r="129" customFormat="false" ht="15" hidden="false" customHeight="false" outlineLevel="0" collapsed="false">
      <c r="A129" s="12" t="n">
        <v>115</v>
      </c>
      <c r="B129" s="13" t="n">
        <f aca="false">IF($A129&lt;=$B$6*12,IF($A129=1,$B$4,G128),"")</f>
        <v>122155.89218634</v>
      </c>
      <c r="C129" s="13" t="n">
        <f aca="false">IF($A129&lt;=$B$6*12,B129*$B$5/12,"")</f>
        <v>356.288018876824</v>
      </c>
      <c r="D129" s="13" t="n">
        <f aca="false">IF($A129&lt;=$B$6*12,$B$9-C129,"")</f>
        <v>803.63141708936</v>
      </c>
      <c r="E129" s="13" t="n">
        <f aca="false">IF($A129&lt;=$B$6*12,$B$10,"")</f>
        <v>56.6666666666667</v>
      </c>
      <c r="F129" s="13" t="n">
        <f aca="false">IF($A129&lt;=$B$6*12,C129+D129+E129,"")</f>
        <v>1216.58610263285</v>
      </c>
      <c r="G129" s="13" t="n">
        <f aca="false">IF($A129&lt;=$B$6*12,B129-D129,"")</f>
        <v>121352.26076925</v>
      </c>
    </row>
    <row r="130" customFormat="false" ht="15" hidden="false" customHeight="false" outlineLevel="0" collapsed="false">
      <c r="A130" s="12" t="n">
        <v>116</v>
      </c>
      <c r="B130" s="13" t="n">
        <f aca="false">IF($A130&lt;=$B$6*12,IF($A130=1,$B$4,G129),"")</f>
        <v>121352.26076925</v>
      </c>
      <c r="C130" s="13" t="n">
        <f aca="false">IF($A130&lt;=$B$6*12,B130*$B$5/12,"")</f>
        <v>353.944093910313</v>
      </c>
      <c r="D130" s="13" t="n">
        <f aca="false">IF($A130&lt;=$B$6*12,$B$9-C130,"")</f>
        <v>805.97534205587</v>
      </c>
      <c r="E130" s="13" t="n">
        <f aca="false">IF($A130&lt;=$B$6*12,$B$10,"")</f>
        <v>56.6666666666667</v>
      </c>
      <c r="F130" s="13" t="n">
        <f aca="false">IF($A130&lt;=$B$6*12,C130+D130+E130,"")</f>
        <v>1216.58610263285</v>
      </c>
      <c r="G130" s="13" t="n">
        <f aca="false">IF($A130&lt;=$B$6*12,B130-D130,"")</f>
        <v>120546.285427194</v>
      </c>
    </row>
    <row r="131" customFormat="false" ht="15" hidden="false" customHeight="false" outlineLevel="0" collapsed="false">
      <c r="A131" s="12" t="n">
        <v>117</v>
      </c>
      <c r="B131" s="13" t="n">
        <f aca="false">IF($A131&lt;=$B$6*12,IF($A131=1,$B$4,G130),"")</f>
        <v>120546.285427194</v>
      </c>
      <c r="C131" s="13" t="n">
        <f aca="false">IF($A131&lt;=$B$6*12,B131*$B$5/12,"")</f>
        <v>351.593332495984</v>
      </c>
      <c r="D131" s="13" t="n">
        <f aca="false">IF($A131&lt;=$B$6*12,$B$9-C131,"")</f>
        <v>808.3261034702</v>
      </c>
      <c r="E131" s="13" t="n">
        <f aca="false">IF($A131&lt;=$B$6*12,$B$10,"")</f>
        <v>56.6666666666667</v>
      </c>
      <c r="F131" s="13" t="n">
        <f aca="false">IF($A131&lt;=$B$6*12,C131+D131+E131,"")</f>
        <v>1216.58610263285</v>
      </c>
      <c r="G131" s="13" t="n">
        <f aca="false">IF($A131&lt;=$B$6*12,B131-D131,"")</f>
        <v>119737.959323724</v>
      </c>
    </row>
    <row r="132" customFormat="false" ht="15" hidden="false" customHeight="false" outlineLevel="0" collapsed="false">
      <c r="A132" s="12" t="n">
        <v>118</v>
      </c>
      <c r="B132" s="13" t="n">
        <f aca="false">IF($A132&lt;=$B$6*12,IF($A132=1,$B$4,G131),"")</f>
        <v>119737.959323724</v>
      </c>
      <c r="C132" s="13" t="n">
        <f aca="false">IF($A132&lt;=$B$6*12,B132*$B$5/12,"")</f>
        <v>349.235714694196</v>
      </c>
      <c r="D132" s="13" t="n">
        <f aca="false">IF($A132&lt;=$B$6*12,$B$9-C132,"")</f>
        <v>810.683721271988</v>
      </c>
      <c r="E132" s="13" t="n">
        <f aca="false">IF($A132&lt;=$B$6*12,$B$10,"")</f>
        <v>56.6666666666667</v>
      </c>
      <c r="F132" s="13" t="n">
        <f aca="false">IF($A132&lt;=$B$6*12,C132+D132+E132,"")</f>
        <v>1216.58610263285</v>
      </c>
      <c r="G132" s="13" t="n">
        <f aca="false">IF($A132&lt;=$B$6*12,B132-D132,"")</f>
        <v>118927.275602452</v>
      </c>
    </row>
    <row r="133" customFormat="false" ht="15" hidden="false" customHeight="false" outlineLevel="0" collapsed="false">
      <c r="A133" s="12" t="n">
        <v>119</v>
      </c>
      <c r="B133" s="13" t="n">
        <f aca="false">IF($A133&lt;=$B$6*12,IF($A133=1,$B$4,G132),"")</f>
        <v>118927.275602452</v>
      </c>
      <c r="C133" s="13" t="n">
        <f aca="false">IF($A133&lt;=$B$6*12,B133*$B$5/12,"")</f>
        <v>346.871220507152</v>
      </c>
      <c r="D133" s="13" t="n">
        <f aca="false">IF($A133&lt;=$B$6*12,$B$9-C133,"")</f>
        <v>813.048215459031</v>
      </c>
      <c r="E133" s="13" t="n">
        <f aca="false">IF($A133&lt;=$B$6*12,$B$10,"")</f>
        <v>56.6666666666667</v>
      </c>
      <c r="F133" s="13" t="n">
        <f aca="false">IF($A133&lt;=$B$6*12,C133+D133+E133,"")</f>
        <v>1216.58610263285</v>
      </c>
      <c r="G133" s="13" t="n">
        <f aca="false">IF($A133&lt;=$B$6*12,B133-D133,"")</f>
        <v>118114.227386993</v>
      </c>
    </row>
    <row r="134" customFormat="false" ht="15" hidden="false" customHeight="false" outlineLevel="0" collapsed="false">
      <c r="A134" s="12" t="n">
        <v>120</v>
      </c>
      <c r="B134" s="13" t="n">
        <f aca="false">IF($A134&lt;=$B$6*12,IF($A134=1,$B$4,G133),"")</f>
        <v>118114.227386993</v>
      </c>
      <c r="C134" s="13" t="n">
        <f aca="false">IF($A134&lt;=$B$6*12,B134*$B$5/12,"")</f>
        <v>344.49982987873</v>
      </c>
      <c r="D134" s="13" t="n">
        <f aca="false">IF($A134&lt;=$B$6*12,$B$9-C134,"")</f>
        <v>815.419606087454</v>
      </c>
      <c r="E134" s="13" t="n">
        <f aca="false">IF($A134&lt;=$B$6*12,$B$10,"")</f>
        <v>56.6666666666667</v>
      </c>
      <c r="F134" s="13" t="n">
        <f aca="false">IF($A134&lt;=$B$6*12,C134+D134+E134,"")</f>
        <v>1216.58610263285</v>
      </c>
      <c r="G134" s="13" t="n">
        <f aca="false">IF($A134&lt;=$B$6*12,B134-D134,"")</f>
        <v>117298.807780906</v>
      </c>
    </row>
    <row r="135" customFormat="false" ht="15" hidden="false" customHeight="false" outlineLevel="0" collapsed="false">
      <c r="A135" s="12" t="n">
        <v>121</v>
      </c>
      <c r="B135" s="13" t="n">
        <f aca="false">IF($A135&lt;=$B$6*12,IF($A135=1,$B$4,G134),"")</f>
        <v>117298.807780906</v>
      </c>
      <c r="C135" s="13" t="n">
        <f aca="false">IF($A135&lt;=$B$6*12,B135*$B$5/12,"")</f>
        <v>342.121522694308</v>
      </c>
      <c r="D135" s="13" t="n">
        <f aca="false">IF($A135&lt;=$B$6*12,$B$9-C135,"")</f>
        <v>817.797913271875</v>
      </c>
      <c r="E135" s="13" t="n">
        <f aca="false">IF($A135&lt;=$B$6*12,$B$10,"")</f>
        <v>56.6666666666667</v>
      </c>
      <c r="F135" s="13" t="n">
        <f aca="false">IF($A135&lt;=$B$6*12,C135+D135+E135,"")</f>
        <v>1216.58610263285</v>
      </c>
      <c r="G135" s="13" t="n">
        <f aca="false">IF($A135&lt;=$B$6*12,B135-D135,"")</f>
        <v>116481.009867634</v>
      </c>
    </row>
    <row r="136" customFormat="false" ht="15" hidden="false" customHeight="false" outlineLevel="0" collapsed="false">
      <c r="A136" s="12" t="n">
        <v>122</v>
      </c>
      <c r="B136" s="13" t="n">
        <f aca="false">IF($A136&lt;=$B$6*12,IF($A136=1,$B$4,G135),"")</f>
        <v>116481.009867634</v>
      </c>
      <c r="C136" s="13" t="n">
        <f aca="false">IF($A136&lt;=$B$6*12,B136*$B$5/12,"")</f>
        <v>339.736278780599</v>
      </c>
      <c r="D136" s="13" t="n">
        <f aca="false">IF($A136&lt;=$B$6*12,$B$9-C136,"")</f>
        <v>820.183157185585</v>
      </c>
      <c r="E136" s="13" t="n">
        <f aca="false">IF($A136&lt;=$B$6*12,$B$10,"")</f>
        <v>56.6666666666667</v>
      </c>
      <c r="F136" s="13" t="n">
        <f aca="false">IF($A136&lt;=$B$6*12,C136+D136+E136,"")</f>
        <v>1216.58610263285</v>
      </c>
      <c r="G136" s="13" t="n">
        <f aca="false">IF($A136&lt;=$B$6*12,B136-D136,"")</f>
        <v>115660.826710448</v>
      </c>
    </row>
    <row r="137" customFormat="false" ht="15" hidden="false" customHeight="false" outlineLevel="0" collapsed="false">
      <c r="A137" s="12" t="n">
        <v>123</v>
      </c>
      <c r="B137" s="13" t="n">
        <f aca="false">IF($A137&lt;=$B$6*12,IF($A137=1,$B$4,G136),"")</f>
        <v>115660.826710448</v>
      </c>
      <c r="C137" s="13" t="n">
        <f aca="false">IF($A137&lt;=$B$6*12,B137*$B$5/12,"")</f>
        <v>337.344077905474</v>
      </c>
      <c r="D137" s="13" t="n">
        <f aca="false">IF($A137&lt;=$B$6*12,$B$9-C137,"")</f>
        <v>822.57535806071</v>
      </c>
      <c r="E137" s="13" t="n">
        <f aca="false">IF($A137&lt;=$B$6*12,$B$10,"")</f>
        <v>56.6666666666667</v>
      </c>
      <c r="F137" s="13" t="n">
        <f aca="false">IF($A137&lt;=$B$6*12,C137+D137+E137,"")</f>
        <v>1216.58610263285</v>
      </c>
      <c r="G137" s="13" t="n">
        <f aca="false">IF($A137&lt;=$B$6*12,B137-D137,"")</f>
        <v>114838.251352388</v>
      </c>
    </row>
    <row r="138" customFormat="false" ht="15" hidden="false" customHeight="false" outlineLevel="0" collapsed="false">
      <c r="A138" s="12" t="n">
        <v>124</v>
      </c>
      <c r="B138" s="13" t="n">
        <f aca="false">IF($A138&lt;=$B$6*12,IF($A138=1,$B$4,G137),"")</f>
        <v>114838.251352388</v>
      </c>
      <c r="C138" s="13" t="n">
        <f aca="false">IF($A138&lt;=$B$6*12,B138*$B$5/12,"")</f>
        <v>334.944899777797</v>
      </c>
      <c r="D138" s="13" t="n">
        <f aca="false">IF($A138&lt;=$B$6*12,$B$9-C138,"")</f>
        <v>824.974536188387</v>
      </c>
      <c r="E138" s="13" t="n">
        <f aca="false">IF($A138&lt;=$B$6*12,$B$10,"")</f>
        <v>56.6666666666667</v>
      </c>
      <c r="F138" s="13" t="n">
        <f aca="false">IF($A138&lt;=$B$6*12,C138+D138+E138,"")</f>
        <v>1216.58610263285</v>
      </c>
      <c r="G138" s="13" t="n">
        <f aca="false">IF($A138&lt;=$B$6*12,B138-D138,"")</f>
        <v>114013.276816199</v>
      </c>
    </row>
    <row r="139" customFormat="false" ht="15" hidden="false" customHeight="false" outlineLevel="0" collapsed="false">
      <c r="A139" s="12" t="n">
        <v>125</v>
      </c>
      <c r="B139" s="13" t="n">
        <f aca="false">IF($A139&lt;=$B$6*12,IF($A139=1,$B$4,G138),"")</f>
        <v>114013.276816199</v>
      </c>
      <c r="C139" s="13" t="n">
        <f aca="false">IF($A139&lt;=$B$6*12,B139*$B$5/12,"")</f>
        <v>332.538724047248</v>
      </c>
      <c r="D139" s="13" t="n">
        <f aca="false">IF($A139&lt;=$B$6*12,$B$9-C139,"")</f>
        <v>827.380711918936</v>
      </c>
      <c r="E139" s="13" t="n">
        <f aca="false">IF($A139&lt;=$B$6*12,$B$10,"")</f>
        <v>56.6666666666667</v>
      </c>
      <c r="F139" s="13" t="n">
        <f aca="false">IF($A139&lt;=$B$6*12,C139+D139+E139,"")</f>
        <v>1216.58610263285</v>
      </c>
      <c r="G139" s="13" t="n">
        <f aca="false">IF($A139&lt;=$B$6*12,B139-D139,"")</f>
        <v>113185.89610428</v>
      </c>
    </row>
    <row r="140" customFormat="false" ht="15" hidden="false" customHeight="false" outlineLevel="0" collapsed="false">
      <c r="A140" s="12" t="n">
        <v>126</v>
      </c>
      <c r="B140" s="13" t="n">
        <f aca="false">IF($A140&lt;=$B$6*12,IF($A140=1,$B$4,G139),"")</f>
        <v>113185.89610428</v>
      </c>
      <c r="C140" s="13" t="n">
        <f aca="false">IF($A140&lt;=$B$6*12,B140*$B$5/12,"")</f>
        <v>330.125530304151</v>
      </c>
      <c r="D140" s="13" t="n">
        <f aca="false">IF($A140&lt;=$B$6*12,$B$9-C140,"")</f>
        <v>829.793905662033</v>
      </c>
      <c r="E140" s="13" t="n">
        <f aca="false">IF($A140&lt;=$B$6*12,$B$10,"")</f>
        <v>56.6666666666667</v>
      </c>
      <c r="F140" s="13" t="n">
        <f aca="false">IF($A140&lt;=$B$6*12,C140+D140+E140,"")</f>
        <v>1216.58610263285</v>
      </c>
      <c r="G140" s="13" t="n">
        <f aca="false">IF($A140&lt;=$B$6*12,B140-D140,"")</f>
        <v>112356.102198618</v>
      </c>
    </row>
    <row r="141" customFormat="false" ht="15" hidden="false" customHeight="false" outlineLevel="0" collapsed="false">
      <c r="A141" s="12" t="n">
        <v>127</v>
      </c>
      <c r="B141" s="13" t="n">
        <f aca="false">IF($A141&lt;=$B$6*12,IF($A141=1,$B$4,G140),"")</f>
        <v>112356.102198618</v>
      </c>
      <c r="C141" s="13" t="n">
        <f aca="false">IF($A141&lt;=$B$6*12,B141*$B$5/12,"")</f>
        <v>327.705298079303</v>
      </c>
      <c r="D141" s="13" t="n">
        <f aca="false">IF($A141&lt;=$B$6*12,$B$9-C141,"")</f>
        <v>832.214137886881</v>
      </c>
      <c r="E141" s="13" t="n">
        <f aca="false">IF($A141&lt;=$B$6*12,$B$10,"")</f>
        <v>56.6666666666667</v>
      </c>
      <c r="F141" s="13" t="n">
        <f aca="false">IF($A141&lt;=$B$6*12,C141+D141+E141,"")</f>
        <v>1216.58610263285</v>
      </c>
      <c r="G141" s="13" t="n">
        <f aca="false">IF($A141&lt;=$B$6*12,B141-D141,"")</f>
        <v>111523.888060731</v>
      </c>
    </row>
    <row r="142" customFormat="false" ht="15" hidden="false" customHeight="false" outlineLevel="0" collapsed="false">
      <c r="A142" s="12" t="n">
        <v>128</v>
      </c>
      <c r="B142" s="13" t="n">
        <f aca="false">IF($A142&lt;=$B$6*12,IF($A142=1,$B$4,G141),"")</f>
        <v>111523.888060731</v>
      </c>
      <c r="C142" s="13" t="n">
        <f aca="false">IF($A142&lt;=$B$6*12,B142*$B$5/12,"")</f>
        <v>325.2780068438</v>
      </c>
      <c r="D142" s="13" t="n">
        <f aca="false">IF($A142&lt;=$B$6*12,$B$9-C142,"")</f>
        <v>834.641429122384</v>
      </c>
      <c r="E142" s="13" t="n">
        <f aca="false">IF($A142&lt;=$B$6*12,$B$10,"")</f>
        <v>56.6666666666667</v>
      </c>
      <c r="F142" s="13" t="n">
        <f aca="false">IF($A142&lt;=$B$6*12,C142+D142+E142,"")</f>
        <v>1216.58610263285</v>
      </c>
      <c r="G142" s="13" t="n">
        <f aca="false">IF($A142&lt;=$B$6*12,B142-D142,"")</f>
        <v>110689.246631609</v>
      </c>
    </row>
    <row r="143" customFormat="false" ht="15" hidden="false" customHeight="false" outlineLevel="0" collapsed="false">
      <c r="A143" s="12" t="n">
        <v>129</v>
      </c>
      <c r="B143" s="13" t="n">
        <f aca="false">IF($A143&lt;=$B$6*12,IF($A143=1,$B$4,G142),"")</f>
        <v>110689.246631609</v>
      </c>
      <c r="C143" s="13" t="n">
        <f aca="false">IF($A143&lt;=$B$6*12,B143*$B$5/12,"")</f>
        <v>322.843636008859</v>
      </c>
      <c r="D143" s="13" t="n">
        <f aca="false">IF($A143&lt;=$B$6*12,$B$9-C143,"")</f>
        <v>837.075799957324</v>
      </c>
      <c r="E143" s="13" t="n">
        <f aca="false">IF($A143&lt;=$B$6*12,$B$10,"")</f>
        <v>56.6666666666667</v>
      </c>
      <c r="F143" s="13" t="n">
        <f aca="false">IF($A143&lt;=$B$6*12,C143+D143+E143,"")</f>
        <v>1216.58610263285</v>
      </c>
      <c r="G143" s="13" t="n">
        <f aca="false">IF($A143&lt;=$B$6*12,B143-D143,"")</f>
        <v>109852.170831652</v>
      </c>
    </row>
    <row r="144" customFormat="false" ht="15" hidden="false" customHeight="false" outlineLevel="0" collapsed="false">
      <c r="A144" s="12" t="n">
        <v>130</v>
      </c>
      <c r="B144" s="13" t="n">
        <f aca="false">IF($A144&lt;=$B$6*12,IF($A144=1,$B$4,G143),"")</f>
        <v>109852.170831652</v>
      </c>
      <c r="C144" s="13" t="n">
        <f aca="false">IF($A144&lt;=$B$6*12,B144*$B$5/12,"")</f>
        <v>320.402164925651</v>
      </c>
      <c r="D144" s="13" t="n">
        <f aca="false">IF($A144&lt;=$B$6*12,$B$9-C144,"")</f>
        <v>839.517271040533</v>
      </c>
      <c r="E144" s="13" t="n">
        <f aca="false">IF($A144&lt;=$B$6*12,$B$10,"")</f>
        <v>56.6666666666667</v>
      </c>
      <c r="F144" s="13" t="n">
        <f aca="false">IF($A144&lt;=$B$6*12,C144+D144+E144,"")</f>
        <v>1216.58610263285</v>
      </c>
      <c r="G144" s="13" t="n">
        <f aca="false">IF($A144&lt;=$B$6*12,B144-D144,"")</f>
        <v>109012.653560611</v>
      </c>
    </row>
    <row r="145" customFormat="false" ht="15" hidden="false" customHeight="false" outlineLevel="0" collapsed="false">
      <c r="A145" s="12" t="n">
        <v>131</v>
      </c>
      <c r="B145" s="13" t="n">
        <f aca="false">IF($A145&lt;=$B$6*12,IF($A145=1,$B$4,G144),"")</f>
        <v>109012.653560611</v>
      </c>
      <c r="C145" s="13" t="n">
        <f aca="false">IF($A145&lt;=$B$6*12,B145*$B$5/12,"")</f>
        <v>317.953572885116</v>
      </c>
      <c r="D145" s="13" t="n">
        <f aca="false">IF($A145&lt;=$B$6*12,$B$9-C145,"")</f>
        <v>841.965863081068</v>
      </c>
      <c r="E145" s="13" t="n">
        <f aca="false">IF($A145&lt;=$B$6*12,$B$10,"")</f>
        <v>56.6666666666667</v>
      </c>
      <c r="F145" s="13" t="n">
        <f aca="false">IF($A145&lt;=$B$6*12,C145+D145+E145,"")</f>
        <v>1216.58610263285</v>
      </c>
      <c r="G145" s="13" t="n">
        <f aca="false">IF($A145&lt;=$B$6*12,B145-D145,"")</f>
        <v>108170.68769753</v>
      </c>
    </row>
    <row r="146" customFormat="false" ht="15" hidden="false" customHeight="false" outlineLevel="0" collapsed="false">
      <c r="A146" s="12" t="n">
        <v>132</v>
      </c>
      <c r="B146" s="13" t="n">
        <f aca="false">IF($A146&lt;=$B$6*12,IF($A146=1,$B$4,G145),"")</f>
        <v>108170.68769753</v>
      </c>
      <c r="C146" s="13" t="n">
        <f aca="false">IF($A146&lt;=$B$6*12,B146*$B$5/12,"")</f>
        <v>315.497839117796</v>
      </c>
      <c r="D146" s="13" t="n">
        <f aca="false">IF($A146&lt;=$B$6*12,$B$9-C146,"")</f>
        <v>844.421596848388</v>
      </c>
      <c r="E146" s="13" t="n">
        <f aca="false">IF($A146&lt;=$B$6*12,$B$10,"")</f>
        <v>56.6666666666667</v>
      </c>
      <c r="F146" s="13" t="n">
        <f aca="false">IF($A146&lt;=$B$6*12,C146+D146+E146,"")</f>
        <v>1216.58610263285</v>
      </c>
      <c r="G146" s="13" t="n">
        <f aca="false">IF($A146&lt;=$B$6*12,B146-D146,"")</f>
        <v>107326.266100682</v>
      </c>
    </row>
    <row r="147" customFormat="false" ht="15" hidden="false" customHeight="false" outlineLevel="0" collapsed="false">
      <c r="A147" s="12" t="n">
        <v>133</v>
      </c>
      <c r="B147" s="13" t="n">
        <f aca="false">IF($A147&lt;=$B$6*12,IF($A147=1,$B$4,G146),"")</f>
        <v>107326.266100682</v>
      </c>
      <c r="C147" s="13" t="n">
        <f aca="false">IF($A147&lt;=$B$6*12,B147*$B$5/12,"")</f>
        <v>313.034942793655</v>
      </c>
      <c r="D147" s="13" t="n">
        <f aca="false">IF($A147&lt;=$B$6*12,$B$9-C147,"")</f>
        <v>846.884493172529</v>
      </c>
      <c r="E147" s="13" t="n">
        <f aca="false">IF($A147&lt;=$B$6*12,$B$10,"")</f>
        <v>56.6666666666667</v>
      </c>
      <c r="F147" s="13" t="n">
        <f aca="false">IF($A147&lt;=$B$6*12,C147+D147+E147,"")</f>
        <v>1216.58610263285</v>
      </c>
      <c r="G147" s="13" t="n">
        <f aca="false">IF($A147&lt;=$B$6*12,B147-D147,"")</f>
        <v>106479.381607509</v>
      </c>
    </row>
    <row r="148" customFormat="false" ht="15" hidden="false" customHeight="false" outlineLevel="0" collapsed="false">
      <c r="A148" s="12" t="n">
        <v>134</v>
      </c>
      <c r="B148" s="13" t="n">
        <f aca="false">IF($A148&lt;=$B$6*12,IF($A148=1,$B$4,G147),"")</f>
        <v>106479.381607509</v>
      </c>
      <c r="C148" s="13" t="n">
        <f aca="false">IF($A148&lt;=$B$6*12,B148*$B$5/12,"")</f>
        <v>310.564863021902</v>
      </c>
      <c r="D148" s="13" t="n">
        <f aca="false">IF($A148&lt;=$B$6*12,$B$9-C148,"")</f>
        <v>849.354572944282</v>
      </c>
      <c r="E148" s="13" t="n">
        <f aca="false">IF($A148&lt;=$B$6*12,$B$10,"")</f>
        <v>56.6666666666667</v>
      </c>
      <c r="F148" s="13" t="n">
        <f aca="false">IF($A148&lt;=$B$6*12,C148+D148+E148,"")</f>
        <v>1216.58610263285</v>
      </c>
      <c r="G148" s="13" t="n">
        <f aca="false">IF($A148&lt;=$B$6*12,B148-D148,"")</f>
        <v>105630.027034565</v>
      </c>
    </row>
    <row r="149" customFormat="false" ht="15" hidden="false" customHeight="false" outlineLevel="0" collapsed="false">
      <c r="A149" s="12" t="n">
        <v>135</v>
      </c>
      <c r="B149" s="13" t="n">
        <f aca="false">IF($A149&lt;=$B$6*12,IF($A149=1,$B$4,G148),"")</f>
        <v>105630.027034565</v>
      </c>
      <c r="C149" s="13" t="n">
        <f aca="false">IF($A149&lt;=$B$6*12,B149*$B$5/12,"")</f>
        <v>308.087578850814</v>
      </c>
      <c r="D149" s="13" t="n">
        <f aca="false">IF($A149&lt;=$B$6*12,$B$9-C149,"")</f>
        <v>851.83185711537</v>
      </c>
      <c r="E149" s="13" t="n">
        <f aca="false">IF($A149&lt;=$B$6*12,$B$10,"")</f>
        <v>56.6666666666667</v>
      </c>
      <c r="F149" s="13" t="n">
        <f aca="false">IF($A149&lt;=$B$6*12,C149+D149+E149,"")</f>
        <v>1216.58610263285</v>
      </c>
      <c r="G149" s="13" t="n">
        <f aca="false">IF($A149&lt;=$B$6*12,B149-D149,"")</f>
        <v>104778.195177449</v>
      </c>
    </row>
    <row r="150" customFormat="false" ht="15" hidden="false" customHeight="false" outlineLevel="0" collapsed="false">
      <c r="A150" s="12" t="n">
        <v>136</v>
      </c>
      <c r="B150" s="13" t="n">
        <f aca="false">IF($A150&lt;=$B$6*12,IF($A150=1,$B$4,G149),"")</f>
        <v>104778.195177449</v>
      </c>
      <c r="C150" s="13" t="n">
        <f aca="false">IF($A150&lt;=$B$6*12,B150*$B$5/12,"")</f>
        <v>305.603069267561</v>
      </c>
      <c r="D150" s="13" t="n">
        <f aca="false">IF($A150&lt;=$B$6*12,$B$9-C150,"")</f>
        <v>854.316366698623</v>
      </c>
      <c r="E150" s="13" t="n">
        <f aca="false">IF($A150&lt;=$B$6*12,$B$10,"")</f>
        <v>56.6666666666667</v>
      </c>
      <c r="F150" s="13" t="n">
        <f aca="false">IF($A150&lt;=$B$6*12,C150+D150+E150,"")</f>
        <v>1216.58610263285</v>
      </c>
      <c r="G150" s="13" t="n">
        <f aca="false">IF($A150&lt;=$B$6*12,B150-D150,"")</f>
        <v>103923.878810751</v>
      </c>
    </row>
    <row r="151" customFormat="false" ht="15" hidden="false" customHeight="false" outlineLevel="0" collapsed="false">
      <c r="A151" s="12" t="n">
        <v>137</v>
      </c>
      <c r="B151" s="13" t="n">
        <f aca="false">IF($A151&lt;=$B$6*12,IF($A151=1,$B$4,G150),"")</f>
        <v>103923.878810751</v>
      </c>
      <c r="C151" s="13" t="n">
        <f aca="false">IF($A151&lt;=$B$6*12,B151*$B$5/12,"")</f>
        <v>303.111313198023</v>
      </c>
      <c r="D151" s="13" t="n">
        <f aca="false">IF($A151&lt;=$B$6*12,$B$9-C151,"")</f>
        <v>856.80812276816</v>
      </c>
      <c r="E151" s="13" t="n">
        <f aca="false">IF($A151&lt;=$B$6*12,$B$10,"")</f>
        <v>56.6666666666667</v>
      </c>
      <c r="F151" s="13" t="n">
        <f aca="false">IF($A151&lt;=$B$6*12,C151+D151+E151,"")</f>
        <v>1216.58610263285</v>
      </c>
      <c r="G151" s="13" t="n">
        <f aca="false">IF($A151&lt;=$B$6*12,B151-D151,"")</f>
        <v>103067.070687983</v>
      </c>
    </row>
    <row r="152" customFormat="false" ht="15" hidden="false" customHeight="false" outlineLevel="0" collapsed="false">
      <c r="A152" s="12" t="n">
        <v>138</v>
      </c>
      <c r="B152" s="13" t="n">
        <f aca="false">IF($A152&lt;=$B$6*12,IF($A152=1,$B$4,G151),"")</f>
        <v>103067.070687983</v>
      </c>
      <c r="C152" s="13" t="n">
        <f aca="false">IF($A152&lt;=$B$6*12,B152*$B$5/12,"")</f>
        <v>300.612289506616</v>
      </c>
      <c r="D152" s="13" t="n">
        <f aca="false">IF($A152&lt;=$B$6*12,$B$9-C152,"")</f>
        <v>859.307146459567</v>
      </c>
      <c r="E152" s="13" t="n">
        <f aca="false">IF($A152&lt;=$B$6*12,$B$10,"")</f>
        <v>56.6666666666667</v>
      </c>
      <c r="F152" s="13" t="n">
        <f aca="false">IF($A152&lt;=$B$6*12,C152+D152+E152,"")</f>
        <v>1216.58610263285</v>
      </c>
      <c r="G152" s="13" t="n">
        <f aca="false">IF($A152&lt;=$B$6*12,B152-D152,"")</f>
        <v>102207.763541523</v>
      </c>
    </row>
    <row r="153" customFormat="false" ht="15" hidden="false" customHeight="false" outlineLevel="0" collapsed="false">
      <c r="A153" s="12" t="n">
        <v>139</v>
      </c>
      <c r="B153" s="13" t="n">
        <f aca="false">IF($A153&lt;=$B$6*12,IF($A153=1,$B$4,G152),"")</f>
        <v>102207.763541523</v>
      </c>
      <c r="C153" s="13" t="n">
        <f aca="false">IF($A153&lt;=$B$6*12,B153*$B$5/12,"")</f>
        <v>298.105976996109</v>
      </c>
      <c r="D153" s="13" t="n">
        <f aca="false">IF($A153&lt;=$B$6*12,$B$9-C153,"")</f>
        <v>861.813458970075</v>
      </c>
      <c r="E153" s="13" t="n">
        <f aca="false">IF($A153&lt;=$B$6*12,$B$10,"")</f>
        <v>56.6666666666667</v>
      </c>
      <c r="F153" s="13" t="n">
        <f aca="false">IF($A153&lt;=$B$6*12,C153+D153+E153,"")</f>
        <v>1216.58610263285</v>
      </c>
      <c r="G153" s="13" t="n">
        <f aca="false">IF($A153&lt;=$B$6*12,B153-D153,"")</f>
        <v>101345.950082553</v>
      </c>
    </row>
    <row r="154" customFormat="false" ht="15" hidden="false" customHeight="false" outlineLevel="0" collapsed="false">
      <c r="A154" s="12" t="n">
        <v>140</v>
      </c>
      <c r="B154" s="13" t="n">
        <f aca="false">IF($A154&lt;=$B$6*12,IF($A154=1,$B$4,G153),"")</f>
        <v>101345.950082553</v>
      </c>
      <c r="C154" s="13" t="n">
        <f aca="false">IF($A154&lt;=$B$6*12,B154*$B$5/12,"")</f>
        <v>295.592354407446</v>
      </c>
      <c r="D154" s="13" t="n">
        <f aca="false">IF($A154&lt;=$B$6*12,$B$9-C154,"")</f>
        <v>864.327081558737</v>
      </c>
      <c r="E154" s="13" t="n">
        <f aca="false">IF($A154&lt;=$B$6*12,$B$10,"")</f>
        <v>56.6666666666667</v>
      </c>
      <c r="F154" s="13" t="n">
        <f aca="false">IF($A154&lt;=$B$6*12,C154+D154+E154,"")</f>
        <v>1216.58610263285</v>
      </c>
      <c r="G154" s="13" t="n">
        <f aca="false">IF($A154&lt;=$B$6*12,B154-D154,"")</f>
        <v>100481.623000994</v>
      </c>
    </row>
    <row r="155" customFormat="false" ht="15" hidden="false" customHeight="false" outlineLevel="0" collapsed="false">
      <c r="A155" s="12" t="n">
        <v>141</v>
      </c>
      <c r="B155" s="13" t="n">
        <f aca="false">IF($A155&lt;=$B$6*12,IF($A155=1,$B$4,G154),"")</f>
        <v>100481.623000994</v>
      </c>
      <c r="C155" s="13" t="n">
        <f aca="false">IF($A155&lt;=$B$6*12,B155*$B$5/12,"")</f>
        <v>293.071400419567</v>
      </c>
      <c r="D155" s="13" t="n">
        <f aca="false">IF($A155&lt;=$B$6*12,$B$9-C155,"")</f>
        <v>866.848035546617</v>
      </c>
      <c r="E155" s="13" t="n">
        <f aca="false">IF($A155&lt;=$B$6*12,$B$10,"")</f>
        <v>56.6666666666667</v>
      </c>
      <c r="F155" s="13" t="n">
        <f aca="false">IF($A155&lt;=$B$6*12,C155+D155+E155,"")</f>
        <v>1216.58610263285</v>
      </c>
      <c r="G155" s="13" t="n">
        <f aca="false">IF($A155&lt;=$B$6*12,B155-D155,"")</f>
        <v>99614.7749654477</v>
      </c>
    </row>
    <row r="156" customFormat="false" ht="15" hidden="false" customHeight="false" outlineLevel="0" collapsed="false">
      <c r="A156" s="12" t="n">
        <v>142</v>
      </c>
      <c r="B156" s="13" t="n">
        <f aca="false">IF($A156&lt;=$B$6*12,IF($A156=1,$B$4,G155),"")</f>
        <v>99614.7749654477</v>
      </c>
      <c r="C156" s="13" t="n">
        <f aca="false">IF($A156&lt;=$B$6*12,B156*$B$5/12,"")</f>
        <v>290.543093649222</v>
      </c>
      <c r="D156" s="13" t="n">
        <f aca="false">IF($A156&lt;=$B$6*12,$B$9-C156,"")</f>
        <v>869.376342316961</v>
      </c>
      <c r="E156" s="13" t="n">
        <f aca="false">IF($A156&lt;=$B$6*12,$B$10,"")</f>
        <v>56.6666666666667</v>
      </c>
      <c r="F156" s="13" t="n">
        <f aca="false">IF($A156&lt;=$B$6*12,C156+D156+E156,"")</f>
        <v>1216.58610263285</v>
      </c>
      <c r="G156" s="13" t="n">
        <f aca="false">IF($A156&lt;=$B$6*12,B156-D156,"")</f>
        <v>98745.3986231307</v>
      </c>
    </row>
    <row r="157" customFormat="false" ht="15" hidden="false" customHeight="false" outlineLevel="0" collapsed="false">
      <c r="A157" s="12" t="n">
        <v>143</v>
      </c>
      <c r="B157" s="13" t="n">
        <f aca="false">IF($A157&lt;=$B$6*12,IF($A157=1,$B$4,G156),"")</f>
        <v>98745.3986231307</v>
      </c>
      <c r="C157" s="13" t="n">
        <f aca="false">IF($A157&lt;=$B$6*12,B157*$B$5/12,"")</f>
        <v>288.007412650798</v>
      </c>
      <c r="D157" s="13" t="n">
        <f aca="false">IF($A157&lt;=$B$6*12,$B$9-C157,"")</f>
        <v>871.912023315386</v>
      </c>
      <c r="E157" s="13" t="n">
        <f aca="false">IF($A157&lt;=$B$6*12,$B$10,"")</f>
        <v>56.6666666666667</v>
      </c>
      <c r="F157" s="13" t="n">
        <f aca="false">IF($A157&lt;=$B$6*12,C157+D157+E157,"")</f>
        <v>1216.58610263285</v>
      </c>
      <c r="G157" s="13" t="n">
        <f aca="false">IF($A157&lt;=$B$6*12,B157-D157,"")</f>
        <v>97873.4865998153</v>
      </c>
    </row>
    <row r="158" customFormat="false" ht="15" hidden="false" customHeight="false" outlineLevel="0" collapsed="false">
      <c r="A158" s="12" t="n">
        <v>144</v>
      </c>
      <c r="B158" s="13" t="n">
        <f aca="false">IF($A158&lt;=$B$6*12,IF($A158=1,$B$4,G157),"")</f>
        <v>97873.4865998153</v>
      </c>
      <c r="C158" s="13" t="n">
        <f aca="false">IF($A158&lt;=$B$6*12,B158*$B$5/12,"")</f>
        <v>285.464335916128</v>
      </c>
      <c r="D158" s="13" t="n">
        <f aca="false">IF($A158&lt;=$B$6*12,$B$9-C158,"")</f>
        <v>874.455100050056</v>
      </c>
      <c r="E158" s="13" t="n">
        <f aca="false">IF($A158&lt;=$B$6*12,$B$10,"")</f>
        <v>56.6666666666667</v>
      </c>
      <c r="F158" s="13" t="n">
        <f aca="false">IF($A158&lt;=$B$6*12,C158+D158+E158,"")</f>
        <v>1216.58610263285</v>
      </c>
      <c r="G158" s="13" t="n">
        <f aca="false">IF($A158&lt;=$B$6*12,B158-D158,"")</f>
        <v>96999.0314997653</v>
      </c>
    </row>
    <row r="159" customFormat="false" ht="15" hidden="false" customHeight="false" outlineLevel="0" collapsed="false">
      <c r="A159" s="12" t="n">
        <v>145</v>
      </c>
      <c r="B159" s="13" t="n">
        <f aca="false">IF($A159&lt;=$B$6*12,IF($A159=1,$B$4,G158),"")</f>
        <v>96999.0314997653</v>
      </c>
      <c r="C159" s="13" t="n">
        <f aca="false">IF($A159&lt;=$B$6*12,B159*$B$5/12,"")</f>
        <v>282.913841874315</v>
      </c>
      <c r="D159" s="13" t="n">
        <f aca="false">IF($A159&lt;=$B$6*12,$B$9-C159,"")</f>
        <v>877.005594091868</v>
      </c>
      <c r="E159" s="13" t="n">
        <f aca="false">IF($A159&lt;=$B$6*12,$B$10,"")</f>
        <v>56.6666666666667</v>
      </c>
      <c r="F159" s="13" t="n">
        <f aca="false">IF($A159&lt;=$B$6*12,C159+D159+E159,"")</f>
        <v>1216.58610263285</v>
      </c>
      <c r="G159" s="13" t="n">
        <f aca="false">IF($A159&lt;=$B$6*12,B159-D159,"")</f>
        <v>96122.0259056734</v>
      </c>
    </row>
    <row r="160" customFormat="false" ht="15" hidden="false" customHeight="false" outlineLevel="0" collapsed="false">
      <c r="A160" s="12" t="n">
        <v>146</v>
      </c>
      <c r="B160" s="13" t="n">
        <f aca="false">IF($A160&lt;=$B$6*12,IF($A160=1,$B$4,G159),"")</f>
        <v>96122.0259056734</v>
      </c>
      <c r="C160" s="13" t="n">
        <f aca="false">IF($A160&lt;=$B$6*12,B160*$B$5/12,"")</f>
        <v>280.355908891547</v>
      </c>
      <c r="D160" s="13" t="n">
        <f aca="false">IF($A160&lt;=$B$6*12,$B$9-C160,"")</f>
        <v>879.563527074636</v>
      </c>
      <c r="E160" s="13" t="n">
        <f aca="false">IF($A160&lt;=$B$6*12,$B$10,"")</f>
        <v>56.6666666666667</v>
      </c>
      <c r="F160" s="13" t="n">
        <f aca="false">IF($A160&lt;=$B$6*12,C160+D160+E160,"")</f>
        <v>1216.58610263285</v>
      </c>
      <c r="G160" s="13" t="n">
        <f aca="false">IF($A160&lt;=$B$6*12,B160-D160,"")</f>
        <v>95242.4623785988</v>
      </c>
    </row>
    <row r="161" customFormat="false" ht="15" hidden="false" customHeight="false" outlineLevel="0" collapsed="false">
      <c r="A161" s="12" t="n">
        <v>147</v>
      </c>
      <c r="B161" s="13" t="n">
        <f aca="false">IF($A161&lt;=$B$6*12,IF($A161=1,$B$4,G160),"")</f>
        <v>95242.4623785988</v>
      </c>
      <c r="C161" s="13" t="n">
        <f aca="false">IF($A161&lt;=$B$6*12,B161*$B$5/12,"")</f>
        <v>277.790515270913</v>
      </c>
      <c r="D161" s="13" t="n">
        <f aca="false">IF($A161&lt;=$B$6*12,$B$9-C161,"")</f>
        <v>882.128920695271</v>
      </c>
      <c r="E161" s="13" t="n">
        <f aca="false">IF($A161&lt;=$B$6*12,$B$10,"")</f>
        <v>56.6666666666667</v>
      </c>
      <c r="F161" s="13" t="n">
        <f aca="false">IF($A161&lt;=$B$6*12,C161+D161+E161,"")</f>
        <v>1216.58610263285</v>
      </c>
      <c r="G161" s="13" t="n">
        <f aca="false">IF($A161&lt;=$B$6*12,B161-D161,"")</f>
        <v>94360.3334579035</v>
      </c>
    </row>
    <row r="162" customFormat="false" ht="15" hidden="false" customHeight="false" outlineLevel="0" collapsed="false">
      <c r="A162" s="12" t="n">
        <v>148</v>
      </c>
      <c r="B162" s="13" t="n">
        <f aca="false">IF($A162&lt;=$B$6*12,IF($A162=1,$B$4,G161),"")</f>
        <v>94360.3334579035</v>
      </c>
      <c r="C162" s="13" t="n">
        <f aca="false">IF($A162&lt;=$B$6*12,B162*$B$5/12,"")</f>
        <v>275.217639252219</v>
      </c>
      <c r="D162" s="13" t="n">
        <f aca="false">IF($A162&lt;=$B$6*12,$B$9-C162,"")</f>
        <v>884.701796713965</v>
      </c>
      <c r="E162" s="13" t="n">
        <f aca="false">IF($A162&lt;=$B$6*12,$B$10,"")</f>
        <v>56.6666666666667</v>
      </c>
      <c r="F162" s="13" t="n">
        <f aca="false">IF($A162&lt;=$B$6*12,C162+D162+E162,"")</f>
        <v>1216.58610263285</v>
      </c>
      <c r="G162" s="13" t="n">
        <f aca="false">IF($A162&lt;=$B$6*12,B162-D162,"")</f>
        <v>93475.6316611895</v>
      </c>
    </row>
    <row r="163" customFormat="false" ht="15" hidden="false" customHeight="false" outlineLevel="0" collapsed="false">
      <c r="A163" s="12" t="n">
        <v>149</v>
      </c>
      <c r="B163" s="13" t="n">
        <f aca="false">IF($A163&lt;=$B$6*12,IF($A163=1,$B$4,G162),"")</f>
        <v>93475.6316611895</v>
      </c>
      <c r="C163" s="13" t="n">
        <f aca="false">IF($A163&lt;=$B$6*12,B163*$B$5/12,"")</f>
        <v>272.637259011803</v>
      </c>
      <c r="D163" s="13" t="n">
        <f aca="false">IF($A163&lt;=$B$6*12,$B$9-C163,"")</f>
        <v>887.282176954381</v>
      </c>
      <c r="E163" s="13" t="n">
        <f aca="false">IF($A163&lt;=$B$6*12,$B$10,"")</f>
        <v>56.6666666666667</v>
      </c>
      <c r="F163" s="13" t="n">
        <f aca="false">IF($A163&lt;=$B$6*12,C163+D163+E163,"")</f>
        <v>1216.58610263285</v>
      </c>
      <c r="G163" s="13" t="n">
        <f aca="false">IF($A163&lt;=$B$6*12,B163-D163,"")</f>
        <v>92588.3494842351</v>
      </c>
    </row>
    <row r="164" customFormat="false" ht="15" hidden="false" customHeight="false" outlineLevel="0" collapsed="false">
      <c r="A164" s="12" t="n">
        <v>150</v>
      </c>
      <c r="B164" s="13" t="n">
        <f aca="false">IF($A164&lt;=$B$6*12,IF($A164=1,$B$4,G163),"")</f>
        <v>92588.3494842351</v>
      </c>
      <c r="C164" s="13" t="n">
        <f aca="false">IF($A164&lt;=$B$6*12,B164*$B$5/12,"")</f>
        <v>270.049352662353</v>
      </c>
      <c r="D164" s="13" t="n">
        <f aca="false">IF($A164&lt;=$B$6*12,$B$9-C164,"")</f>
        <v>889.870083303831</v>
      </c>
      <c r="E164" s="13" t="n">
        <f aca="false">IF($A164&lt;=$B$6*12,$B$10,"")</f>
        <v>56.6666666666667</v>
      </c>
      <c r="F164" s="13" t="n">
        <f aca="false">IF($A164&lt;=$B$6*12,C164+D164+E164,"")</f>
        <v>1216.58610263285</v>
      </c>
      <c r="G164" s="13" t="n">
        <f aca="false">IF($A164&lt;=$B$6*12,B164-D164,"")</f>
        <v>91698.4794009313</v>
      </c>
    </row>
    <row r="165" customFormat="false" ht="15" hidden="false" customHeight="false" outlineLevel="0" collapsed="false">
      <c r="A165" s="12" t="n">
        <v>151</v>
      </c>
      <c r="B165" s="13" t="n">
        <f aca="false">IF($A165&lt;=$B$6*12,IF($A165=1,$B$4,G164),"")</f>
        <v>91698.4794009313</v>
      </c>
      <c r="C165" s="13" t="n">
        <f aca="false">IF($A165&lt;=$B$6*12,B165*$B$5/12,"")</f>
        <v>267.453898252716</v>
      </c>
      <c r="D165" s="13" t="n">
        <f aca="false">IF($A165&lt;=$B$6*12,$B$9-C165,"")</f>
        <v>892.465537713467</v>
      </c>
      <c r="E165" s="13" t="n">
        <f aca="false">IF($A165&lt;=$B$6*12,$B$10,"")</f>
        <v>56.6666666666667</v>
      </c>
      <c r="F165" s="13" t="n">
        <f aca="false">IF($A165&lt;=$B$6*12,C165+D165+E165,"")</f>
        <v>1216.58610263285</v>
      </c>
      <c r="G165" s="13" t="n">
        <f aca="false">IF($A165&lt;=$B$6*12,B165-D165,"")</f>
        <v>90806.0138632178</v>
      </c>
    </row>
    <row r="166" customFormat="false" ht="15" hidden="false" customHeight="false" outlineLevel="0" collapsed="false">
      <c r="A166" s="12" t="n">
        <v>152</v>
      </c>
      <c r="B166" s="13" t="n">
        <f aca="false">IF($A166&lt;=$B$6*12,IF($A166=1,$B$4,G165),"")</f>
        <v>90806.0138632178</v>
      </c>
      <c r="C166" s="13" t="n">
        <f aca="false">IF($A166&lt;=$B$6*12,B166*$B$5/12,"")</f>
        <v>264.850873767719</v>
      </c>
      <c r="D166" s="13" t="n">
        <f aca="false">IF($A166&lt;=$B$6*12,$B$9-C166,"")</f>
        <v>895.068562198465</v>
      </c>
      <c r="E166" s="13" t="n">
        <f aca="false">IF($A166&lt;=$B$6*12,$B$10,"")</f>
        <v>56.6666666666667</v>
      </c>
      <c r="F166" s="13" t="n">
        <f aca="false">IF($A166&lt;=$B$6*12,C166+D166+E166,"")</f>
        <v>1216.58610263285</v>
      </c>
      <c r="G166" s="13" t="n">
        <f aca="false">IF($A166&lt;=$B$6*12,B166-D166,"")</f>
        <v>89910.9453010194</v>
      </c>
    </row>
    <row r="167" customFormat="false" ht="15" hidden="false" customHeight="false" outlineLevel="0" collapsed="false">
      <c r="A167" s="12" t="n">
        <v>153</v>
      </c>
      <c r="B167" s="13" t="n">
        <f aca="false">IF($A167&lt;=$B$6*12,IF($A167=1,$B$4,G166),"")</f>
        <v>89910.9453010194</v>
      </c>
      <c r="C167" s="13" t="n">
        <f aca="false">IF($A167&lt;=$B$6*12,B167*$B$5/12,"")</f>
        <v>262.240257127973</v>
      </c>
      <c r="D167" s="13" t="n">
        <f aca="false">IF($A167&lt;=$B$6*12,$B$9-C167,"")</f>
        <v>897.67917883821</v>
      </c>
      <c r="E167" s="13" t="n">
        <f aca="false">IF($A167&lt;=$B$6*12,$B$10,"")</f>
        <v>56.6666666666667</v>
      </c>
      <c r="F167" s="13" t="n">
        <f aca="false">IF($A167&lt;=$B$6*12,C167+D167+E167,"")</f>
        <v>1216.58610263285</v>
      </c>
      <c r="G167" s="13" t="n">
        <f aca="false">IF($A167&lt;=$B$6*12,B167-D167,"")</f>
        <v>89013.2661221812</v>
      </c>
    </row>
    <row r="168" customFormat="false" ht="15" hidden="false" customHeight="false" outlineLevel="0" collapsed="false">
      <c r="A168" s="12" t="n">
        <v>154</v>
      </c>
      <c r="B168" s="13" t="n">
        <f aca="false">IF($A168&lt;=$B$6*12,IF($A168=1,$B$4,G167),"")</f>
        <v>89013.2661221812</v>
      </c>
      <c r="C168" s="13" t="n">
        <f aca="false">IF($A168&lt;=$B$6*12,B168*$B$5/12,"")</f>
        <v>259.622026189695</v>
      </c>
      <c r="D168" s="13" t="n">
        <f aca="false">IF($A168&lt;=$B$6*12,$B$9-C168,"")</f>
        <v>900.297409776488</v>
      </c>
      <c r="E168" s="13" t="n">
        <f aca="false">IF($A168&lt;=$B$6*12,$B$10,"")</f>
        <v>56.6666666666667</v>
      </c>
      <c r="F168" s="13" t="n">
        <f aca="false">IF($A168&lt;=$B$6*12,C168+D168+E168,"")</f>
        <v>1216.58610263285</v>
      </c>
      <c r="G168" s="13" t="n">
        <f aca="false">IF($A168&lt;=$B$6*12,B168-D168,"")</f>
        <v>88112.9687124047</v>
      </c>
    </row>
    <row r="169" customFormat="false" ht="15" hidden="false" customHeight="false" outlineLevel="0" collapsed="false">
      <c r="A169" s="12" t="n">
        <v>155</v>
      </c>
      <c r="B169" s="13" t="n">
        <f aca="false">IF($A169&lt;=$B$6*12,IF($A169=1,$B$4,G168),"")</f>
        <v>88112.9687124047</v>
      </c>
      <c r="C169" s="13" t="n">
        <f aca="false">IF($A169&lt;=$B$6*12,B169*$B$5/12,"")</f>
        <v>256.996158744514</v>
      </c>
      <c r="D169" s="13" t="n">
        <f aca="false">IF($A169&lt;=$B$6*12,$B$9-C169,"")</f>
        <v>902.92327722167</v>
      </c>
      <c r="E169" s="13" t="n">
        <f aca="false">IF($A169&lt;=$B$6*12,$B$10,"")</f>
        <v>56.6666666666667</v>
      </c>
      <c r="F169" s="13" t="n">
        <f aca="false">IF($A169&lt;=$B$6*12,C169+D169+E169,"")</f>
        <v>1216.58610263285</v>
      </c>
      <c r="G169" s="13" t="n">
        <f aca="false">IF($A169&lt;=$B$6*12,B169-D169,"")</f>
        <v>87210.045435183</v>
      </c>
    </row>
    <row r="170" customFormat="false" ht="15" hidden="false" customHeight="false" outlineLevel="0" collapsed="false">
      <c r="A170" s="12" t="n">
        <v>156</v>
      </c>
      <c r="B170" s="13" t="n">
        <f aca="false">IF($A170&lt;=$B$6*12,IF($A170=1,$B$4,G169),"")</f>
        <v>87210.045435183</v>
      </c>
      <c r="C170" s="13" t="n">
        <f aca="false">IF($A170&lt;=$B$6*12,B170*$B$5/12,"")</f>
        <v>254.362632519284</v>
      </c>
      <c r="D170" s="13" t="n">
        <f aca="false">IF($A170&lt;=$B$6*12,$B$9-C170,"")</f>
        <v>905.5568034469</v>
      </c>
      <c r="E170" s="13" t="n">
        <f aca="false">IF($A170&lt;=$B$6*12,$B$10,"")</f>
        <v>56.6666666666667</v>
      </c>
      <c r="F170" s="13" t="n">
        <f aca="false">IF($A170&lt;=$B$6*12,C170+D170+E170,"")</f>
        <v>1216.58610263285</v>
      </c>
      <c r="G170" s="13" t="n">
        <f aca="false">IF($A170&lt;=$B$6*12,B170-D170,"")</f>
        <v>86304.4886317361</v>
      </c>
    </row>
    <row r="171" customFormat="false" ht="15" hidden="false" customHeight="false" outlineLevel="0" collapsed="false">
      <c r="A171" s="12" t="n">
        <v>157</v>
      </c>
      <c r="B171" s="13" t="n">
        <f aca="false">IF($A171&lt;=$B$6*12,IF($A171=1,$B$4,G170),"")</f>
        <v>86304.4886317361</v>
      </c>
      <c r="C171" s="13" t="n">
        <f aca="false">IF($A171&lt;=$B$6*12,B171*$B$5/12,"")</f>
        <v>251.721425175897</v>
      </c>
      <c r="D171" s="13" t="n">
        <f aca="false">IF($A171&lt;=$B$6*12,$B$9-C171,"")</f>
        <v>908.198010790287</v>
      </c>
      <c r="E171" s="13" t="n">
        <f aca="false">IF($A171&lt;=$B$6*12,$B$10,"")</f>
        <v>56.6666666666667</v>
      </c>
      <c r="F171" s="13" t="n">
        <f aca="false">IF($A171&lt;=$B$6*12,C171+D171+E171,"")</f>
        <v>1216.58610263285</v>
      </c>
      <c r="G171" s="13" t="n">
        <f aca="false">IF($A171&lt;=$B$6*12,B171-D171,"")</f>
        <v>85396.2906209458</v>
      </c>
    </row>
    <row r="172" customFormat="false" ht="15" hidden="false" customHeight="false" outlineLevel="0" collapsed="false">
      <c r="A172" s="12" t="n">
        <v>158</v>
      </c>
      <c r="B172" s="13" t="n">
        <f aca="false">IF($A172&lt;=$B$6*12,IF($A172=1,$B$4,G171),"")</f>
        <v>85396.2906209458</v>
      </c>
      <c r="C172" s="13" t="n">
        <f aca="false">IF($A172&lt;=$B$6*12,B172*$B$5/12,"")</f>
        <v>249.072514311092</v>
      </c>
      <c r="D172" s="13" t="n">
        <f aca="false">IF($A172&lt;=$B$6*12,$B$9-C172,"")</f>
        <v>910.846921655092</v>
      </c>
      <c r="E172" s="13" t="n">
        <f aca="false">IF($A172&lt;=$B$6*12,$B$10,"")</f>
        <v>56.6666666666667</v>
      </c>
      <c r="F172" s="13" t="n">
        <f aca="false">IF($A172&lt;=$B$6*12,C172+D172+E172,"")</f>
        <v>1216.58610263285</v>
      </c>
      <c r="G172" s="13" t="n">
        <f aca="false">IF($A172&lt;=$B$6*12,B172-D172,"")</f>
        <v>84485.4436992907</v>
      </c>
    </row>
    <row r="173" customFormat="false" ht="15" hidden="false" customHeight="false" outlineLevel="0" collapsed="false">
      <c r="A173" s="12" t="n">
        <v>159</v>
      </c>
      <c r="B173" s="13" t="n">
        <f aca="false">IF($A173&lt;=$B$6*12,IF($A173=1,$B$4,G172),"")</f>
        <v>84485.4436992907</v>
      </c>
      <c r="C173" s="13" t="n">
        <f aca="false">IF($A173&lt;=$B$6*12,B173*$B$5/12,"")</f>
        <v>246.415877456265</v>
      </c>
      <c r="D173" s="13" t="n">
        <f aca="false">IF($A173&lt;=$B$6*12,$B$9-C173,"")</f>
        <v>913.503558509919</v>
      </c>
      <c r="E173" s="13" t="n">
        <f aca="false">IF($A173&lt;=$B$6*12,$B$10,"")</f>
        <v>56.6666666666667</v>
      </c>
      <c r="F173" s="13" t="n">
        <f aca="false">IF($A173&lt;=$B$6*12,C173+D173+E173,"")</f>
        <v>1216.58610263285</v>
      </c>
      <c r="G173" s="13" t="n">
        <f aca="false">IF($A173&lt;=$B$6*12,B173-D173,"")</f>
        <v>83571.9401407808</v>
      </c>
    </row>
    <row r="174" customFormat="false" ht="15" hidden="false" customHeight="false" outlineLevel="0" collapsed="false">
      <c r="A174" s="12" t="n">
        <v>160</v>
      </c>
      <c r="B174" s="13" t="n">
        <f aca="false">IF($A174&lt;=$B$6*12,IF($A174=1,$B$4,G173),"")</f>
        <v>83571.9401407808</v>
      </c>
      <c r="C174" s="13" t="n">
        <f aca="false">IF($A174&lt;=$B$6*12,B174*$B$5/12,"")</f>
        <v>243.751492077277</v>
      </c>
      <c r="D174" s="13" t="n">
        <f aca="false">IF($A174&lt;=$B$6*12,$B$9-C174,"")</f>
        <v>916.167943888906</v>
      </c>
      <c r="E174" s="13" t="n">
        <f aca="false">IF($A174&lt;=$B$6*12,$B$10,"")</f>
        <v>56.6666666666667</v>
      </c>
      <c r="F174" s="13" t="n">
        <f aca="false">IF($A174&lt;=$B$6*12,C174+D174+E174,"")</f>
        <v>1216.58610263285</v>
      </c>
      <c r="G174" s="13" t="n">
        <f aca="false">IF($A174&lt;=$B$6*12,B174-D174,"")</f>
        <v>82655.7721968919</v>
      </c>
    </row>
    <row r="175" customFormat="false" ht="15" hidden="false" customHeight="false" outlineLevel="0" collapsed="false">
      <c r="A175" s="12" t="n">
        <v>161</v>
      </c>
      <c r="B175" s="13" t="n">
        <f aca="false">IF($A175&lt;=$B$6*12,IF($A175=1,$B$4,G174),"")</f>
        <v>82655.7721968919</v>
      </c>
      <c r="C175" s="13" t="n">
        <f aca="false">IF($A175&lt;=$B$6*12,B175*$B$5/12,"")</f>
        <v>241.079335574268</v>
      </c>
      <c r="D175" s="13" t="n">
        <f aca="false">IF($A175&lt;=$B$6*12,$B$9-C175,"")</f>
        <v>918.840100391916</v>
      </c>
      <c r="E175" s="13" t="n">
        <f aca="false">IF($A175&lt;=$B$6*12,$B$10,"")</f>
        <v>56.6666666666667</v>
      </c>
      <c r="F175" s="13" t="n">
        <f aca="false">IF($A175&lt;=$B$6*12,C175+D175+E175,"")</f>
        <v>1216.58610263285</v>
      </c>
      <c r="G175" s="13" t="n">
        <f aca="false">IF($A175&lt;=$B$6*12,B175-D175,"")</f>
        <v>81736.9320965</v>
      </c>
    </row>
    <row r="176" customFormat="false" ht="15" hidden="false" customHeight="false" outlineLevel="0" collapsed="false">
      <c r="A176" s="12" t="n">
        <v>162</v>
      </c>
      <c r="B176" s="13" t="n">
        <f aca="false">IF($A176&lt;=$B$6*12,IF($A176=1,$B$4,G175),"")</f>
        <v>81736.9320965</v>
      </c>
      <c r="C176" s="13" t="n">
        <f aca="false">IF($A176&lt;=$B$6*12,B176*$B$5/12,"")</f>
        <v>238.399385281458</v>
      </c>
      <c r="D176" s="13" t="n">
        <f aca="false">IF($A176&lt;=$B$6*12,$B$9-C176,"")</f>
        <v>921.520050684725</v>
      </c>
      <c r="E176" s="13" t="n">
        <f aca="false">IF($A176&lt;=$B$6*12,$B$10,"")</f>
        <v>56.6666666666667</v>
      </c>
      <c r="F176" s="13" t="n">
        <f aca="false">IF($A176&lt;=$B$6*12,C176+D176+E176,"")</f>
        <v>1216.58610263285</v>
      </c>
      <c r="G176" s="13" t="n">
        <f aca="false">IF($A176&lt;=$B$6*12,B176-D176,"")</f>
        <v>80815.4120458153</v>
      </c>
    </row>
    <row r="177" customFormat="false" ht="15" hidden="false" customHeight="false" outlineLevel="0" collapsed="false">
      <c r="A177" s="12" t="n">
        <v>163</v>
      </c>
      <c r="B177" s="13" t="n">
        <f aca="false">IF($A177&lt;=$B$6*12,IF($A177=1,$B$4,G176),"")</f>
        <v>80815.4120458153</v>
      </c>
      <c r="C177" s="13" t="n">
        <f aca="false">IF($A177&lt;=$B$6*12,B177*$B$5/12,"")</f>
        <v>235.711618466961</v>
      </c>
      <c r="D177" s="13" t="n">
        <f aca="false">IF($A177&lt;=$B$6*12,$B$9-C177,"")</f>
        <v>924.207817499222</v>
      </c>
      <c r="E177" s="13" t="n">
        <f aca="false">IF($A177&lt;=$B$6*12,$B$10,"")</f>
        <v>56.6666666666667</v>
      </c>
      <c r="F177" s="13" t="n">
        <f aca="false">IF($A177&lt;=$B$6*12,C177+D177+E177,"")</f>
        <v>1216.58610263285</v>
      </c>
      <c r="G177" s="13" t="n">
        <f aca="false">IF($A177&lt;=$B$6*12,B177-D177,"")</f>
        <v>79891.204228316</v>
      </c>
    </row>
    <row r="178" customFormat="false" ht="15" hidden="false" customHeight="false" outlineLevel="0" collapsed="false">
      <c r="A178" s="12" t="n">
        <v>164</v>
      </c>
      <c r="B178" s="13" t="n">
        <f aca="false">IF($A178&lt;=$B$6*12,IF($A178=1,$B$4,G177),"")</f>
        <v>79891.204228316</v>
      </c>
      <c r="C178" s="13" t="n">
        <f aca="false">IF($A178&lt;=$B$6*12,B178*$B$5/12,"")</f>
        <v>233.016012332588</v>
      </c>
      <c r="D178" s="13" t="n">
        <f aca="false">IF($A178&lt;=$B$6*12,$B$9-C178,"")</f>
        <v>926.903423633595</v>
      </c>
      <c r="E178" s="13" t="n">
        <f aca="false">IF($A178&lt;=$B$6*12,$B$10,"")</f>
        <v>56.6666666666667</v>
      </c>
      <c r="F178" s="13" t="n">
        <f aca="false">IF($A178&lt;=$B$6*12,C178+D178+E178,"")</f>
        <v>1216.58610263285</v>
      </c>
      <c r="G178" s="13" t="n">
        <f aca="false">IF($A178&lt;=$B$6*12,B178-D178,"")</f>
        <v>78964.3008046824</v>
      </c>
    </row>
    <row r="179" customFormat="false" ht="15" hidden="false" customHeight="false" outlineLevel="0" collapsed="false">
      <c r="A179" s="12" t="n">
        <v>165</v>
      </c>
      <c r="B179" s="13" t="n">
        <f aca="false">IF($A179&lt;=$B$6*12,IF($A179=1,$B$4,G178),"")</f>
        <v>78964.3008046824</v>
      </c>
      <c r="C179" s="13" t="n">
        <f aca="false">IF($A179&lt;=$B$6*12,B179*$B$5/12,"")</f>
        <v>230.312544013657</v>
      </c>
      <c r="D179" s="13" t="n">
        <f aca="false">IF($A179&lt;=$B$6*12,$B$9-C179,"")</f>
        <v>929.606891952526</v>
      </c>
      <c r="E179" s="13" t="n">
        <f aca="false">IF($A179&lt;=$B$6*12,$B$10,"")</f>
        <v>56.6666666666667</v>
      </c>
      <c r="F179" s="13" t="n">
        <f aca="false">IF($A179&lt;=$B$6*12,C179+D179+E179,"")</f>
        <v>1216.58610263285</v>
      </c>
      <c r="G179" s="13" t="n">
        <f aca="false">IF($A179&lt;=$B$6*12,B179-D179,"")</f>
        <v>78034.6939127299</v>
      </c>
    </row>
    <row r="180" customFormat="false" ht="15" hidden="false" customHeight="false" outlineLevel="0" collapsed="false">
      <c r="A180" s="12" t="n">
        <v>166</v>
      </c>
      <c r="B180" s="13" t="n">
        <f aca="false">IF($A180&lt;=$B$6*12,IF($A180=1,$B$4,G179),"")</f>
        <v>78034.6939127299</v>
      </c>
      <c r="C180" s="13" t="n">
        <f aca="false">IF($A180&lt;=$B$6*12,B180*$B$5/12,"")</f>
        <v>227.601190578796</v>
      </c>
      <c r="D180" s="13" t="n">
        <f aca="false">IF($A180&lt;=$B$6*12,$B$9-C180,"")</f>
        <v>932.318245387388</v>
      </c>
      <c r="E180" s="13" t="n">
        <f aca="false">IF($A180&lt;=$B$6*12,$B$10,"")</f>
        <v>56.6666666666667</v>
      </c>
      <c r="F180" s="13" t="n">
        <f aca="false">IF($A180&lt;=$B$6*12,C180+D180+E180,"")</f>
        <v>1216.58610263285</v>
      </c>
      <c r="G180" s="13" t="n">
        <f aca="false">IF($A180&lt;=$B$6*12,B180-D180,"")</f>
        <v>77102.3756673425</v>
      </c>
    </row>
    <row r="181" customFormat="false" ht="15" hidden="false" customHeight="false" outlineLevel="0" collapsed="false">
      <c r="A181" s="12" t="n">
        <v>167</v>
      </c>
      <c r="B181" s="13" t="n">
        <f aca="false">IF($A181&lt;=$B$6*12,IF($A181=1,$B$4,G180),"")</f>
        <v>77102.3756673425</v>
      </c>
      <c r="C181" s="13" t="n">
        <f aca="false">IF($A181&lt;=$B$6*12,B181*$B$5/12,"")</f>
        <v>224.881929029749</v>
      </c>
      <c r="D181" s="13" t="n">
        <f aca="false">IF($A181&lt;=$B$6*12,$B$9-C181,"")</f>
        <v>935.037506936435</v>
      </c>
      <c r="E181" s="13" t="n">
        <f aca="false">IF($A181&lt;=$B$6*12,$B$10,"")</f>
        <v>56.6666666666667</v>
      </c>
      <c r="F181" s="13" t="n">
        <f aca="false">IF($A181&lt;=$B$6*12,C181+D181+E181,"")</f>
        <v>1216.58610263285</v>
      </c>
      <c r="G181" s="13" t="n">
        <f aca="false">IF($A181&lt;=$B$6*12,B181-D181,"")</f>
        <v>76167.3381604061</v>
      </c>
    </row>
    <row r="182" customFormat="false" ht="15" hidden="false" customHeight="false" outlineLevel="0" collapsed="false">
      <c r="A182" s="12" t="n">
        <v>168</v>
      </c>
      <c r="B182" s="13" t="n">
        <f aca="false">IF($A182&lt;=$B$6*12,IF($A182=1,$B$4,G181),"")</f>
        <v>76167.3381604061</v>
      </c>
      <c r="C182" s="13" t="n">
        <f aca="false">IF($A182&lt;=$B$6*12,B182*$B$5/12,"")</f>
        <v>222.154736301184</v>
      </c>
      <c r="D182" s="13" t="n">
        <f aca="false">IF($A182&lt;=$B$6*12,$B$9-C182,"")</f>
        <v>937.764699664999</v>
      </c>
      <c r="E182" s="13" t="n">
        <f aca="false">IF($A182&lt;=$B$6*12,$B$10,"")</f>
        <v>56.6666666666667</v>
      </c>
      <c r="F182" s="13" t="n">
        <f aca="false">IF($A182&lt;=$B$6*12,C182+D182+E182,"")</f>
        <v>1216.58610263285</v>
      </c>
      <c r="G182" s="13" t="n">
        <f aca="false">IF($A182&lt;=$B$6*12,B182-D182,"")</f>
        <v>75229.5734607411</v>
      </c>
    </row>
    <row r="183" customFormat="false" ht="15" hidden="false" customHeight="false" outlineLevel="0" collapsed="false">
      <c r="A183" s="12" t="n">
        <v>169</v>
      </c>
      <c r="B183" s="13" t="n">
        <f aca="false">IF($A183&lt;=$B$6*12,IF($A183=1,$B$4,G182),"")</f>
        <v>75229.5734607411</v>
      </c>
      <c r="C183" s="13" t="n">
        <f aca="false">IF($A183&lt;=$B$6*12,B183*$B$5/12,"")</f>
        <v>219.419589260495</v>
      </c>
      <c r="D183" s="13" t="n">
        <f aca="false">IF($A183&lt;=$B$6*12,$B$9-C183,"")</f>
        <v>940.499846705689</v>
      </c>
      <c r="E183" s="13" t="n">
        <f aca="false">IF($A183&lt;=$B$6*12,$B$10,"")</f>
        <v>56.6666666666667</v>
      </c>
      <c r="F183" s="13" t="n">
        <f aca="false">IF($A183&lt;=$B$6*12,C183+D183+E183,"")</f>
        <v>1216.58610263285</v>
      </c>
      <c r="G183" s="13" t="n">
        <f aca="false">IF($A183&lt;=$B$6*12,B183-D183,"")</f>
        <v>74289.0736140354</v>
      </c>
    </row>
    <row r="184" customFormat="false" ht="15" hidden="false" customHeight="false" outlineLevel="0" collapsed="false">
      <c r="A184" s="12" t="n">
        <v>170</v>
      </c>
      <c r="B184" s="13" t="n">
        <f aca="false">IF($A184&lt;=$B$6*12,IF($A184=1,$B$4,G183),"")</f>
        <v>74289.0736140354</v>
      </c>
      <c r="C184" s="13" t="n">
        <f aca="false">IF($A184&lt;=$B$6*12,B184*$B$5/12,"")</f>
        <v>216.676464707603</v>
      </c>
      <c r="D184" s="13" t="n">
        <f aca="false">IF($A184&lt;=$B$6*12,$B$9-C184,"")</f>
        <v>943.24297125858</v>
      </c>
      <c r="E184" s="13" t="n">
        <f aca="false">IF($A184&lt;=$B$6*12,$B$10,"")</f>
        <v>56.6666666666667</v>
      </c>
      <c r="F184" s="13" t="n">
        <f aca="false">IF($A184&lt;=$B$6*12,C184+D184+E184,"")</f>
        <v>1216.58610263285</v>
      </c>
      <c r="G184" s="13" t="n">
        <f aca="false">IF($A184&lt;=$B$6*12,B184-D184,"")</f>
        <v>73345.8306427768</v>
      </c>
    </row>
    <row r="185" customFormat="false" ht="15" hidden="false" customHeight="false" outlineLevel="0" collapsed="false">
      <c r="A185" s="12" t="n">
        <v>171</v>
      </c>
      <c r="B185" s="13" t="n">
        <f aca="false">IF($A185&lt;=$B$6*12,IF($A185=1,$B$4,G184),"")</f>
        <v>73345.8306427768</v>
      </c>
      <c r="C185" s="13" t="n">
        <f aca="false">IF($A185&lt;=$B$6*12,B185*$B$5/12,"")</f>
        <v>213.925339374766</v>
      </c>
      <c r="D185" s="13" t="n">
        <f aca="false">IF($A185&lt;=$B$6*12,$B$9-C185,"")</f>
        <v>945.994096591418</v>
      </c>
      <c r="E185" s="13" t="n">
        <f aca="false">IF($A185&lt;=$B$6*12,$B$10,"")</f>
        <v>56.6666666666667</v>
      </c>
      <c r="F185" s="13" t="n">
        <f aca="false">IF($A185&lt;=$B$6*12,C185+D185+E185,"")</f>
        <v>1216.58610263285</v>
      </c>
      <c r="G185" s="13" t="n">
        <f aca="false">IF($A185&lt;=$B$6*12,B185-D185,"")</f>
        <v>72399.8365461854</v>
      </c>
    </row>
    <row r="186" customFormat="false" ht="15" hidden="false" customHeight="false" outlineLevel="0" collapsed="false">
      <c r="A186" s="12" t="n">
        <v>172</v>
      </c>
      <c r="B186" s="13" t="n">
        <f aca="false">IF($A186&lt;=$B$6*12,IF($A186=1,$B$4,G185),"")</f>
        <v>72399.8365461854</v>
      </c>
      <c r="C186" s="13" t="n">
        <f aca="false">IF($A186&lt;=$B$6*12,B186*$B$5/12,"")</f>
        <v>211.166189926374</v>
      </c>
      <c r="D186" s="13" t="n">
        <f aca="false">IF($A186&lt;=$B$6*12,$B$9-C186,"")</f>
        <v>948.75324603981</v>
      </c>
      <c r="E186" s="13" t="n">
        <f aca="false">IF($A186&lt;=$B$6*12,$B$10,"")</f>
        <v>56.6666666666667</v>
      </c>
      <c r="F186" s="13" t="n">
        <f aca="false">IF($A186&lt;=$B$6*12,C186+D186+E186,"")</f>
        <v>1216.58610263285</v>
      </c>
      <c r="G186" s="13" t="n">
        <f aca="false">IF($A186&lt;=$B$6*12,B186-D186,"")</f>
        <v>71451.0833001456</v>
      </c>
    </row>
    <row r="187" customFormat="false" ht="15" hidden="false" customHeight="false" outlineLevel="0" collapsed="false">
      <c r="A187" s="12" t="n">
        <v>173</v>
      </c>
      <c r="B187" s="13" t="n">
        <f aca="false">IF($A187&lt;=$B$6*12,IF($A187=1,$B$4,G186),"")</f>
        <v>71451.0833001456</v>
      </c>
      <c r="C187" s="13" t="n">
        <f aca="false">IF($A187&lt;=$B$6*12,B187*$B$5/12,"")</f>
        <v>208.398992958758</v>
      </c>
      <c r="D187" s="13" t="n">
        <f aca="false">IF($A187&lt;=$B$6*12,$B$9-C187,"")</f>
        <v>951.520443007426</v>
      </c>
      <c r="E187" s="13" t="n">
        <f aca="false">IF($A187&lt;=$B$6*12,$B$10,"")</f>
        <v>56.6666666666667</v>
      </c>
      <c r="F187" s="13" t="n">
        <f aca="false">IF($A187&lt;=$B$6*12,C187+D187+E187,"")</f>
        <v>1216.58610263285</v>
      </c>
      <c r="G187" s="13" t="n">
        <f aca="false">IF($A187&lt;=$B$6*12,B187-D187,"")</f>
        <v>70499.5628571382</v>
      </c>
    </row>
    <row r="188" customFormat="false" ht="15" hidden="false" customHeight="false" outlineLevel="0" collapsed="false">
      <c r="A188" s="12" t="n">
        <v>174</v>
      </c>
      <c r="B188" s="13" t="n">
        <f aca="false">IF($A188&lt;=$B$6*12,IF($A188=1,$B$4,G187),"")</f>
        <v>70499.5628571382</v>
      </c>
      <c r="C188" s="13" t="n">
        <f aca="false">IF($A188&lt;=$B$6*12,B188*$B$5/12,"")</f>
        <v>205.623724999986</v>
      </c>
      <c r="D188" s="13" t="n">
        <f aca="false">IF($A188&lt;=$B$6*12,$B$9-C188,"")</f>
        <v>954.295710966197</v>
      </c>
      <c r="E188" s="13" t="n">
        <f aca="false">IF($A188&lt;=$B$6*12,$B$10,"")</f>
        <v>56.6666666666667</v>
      </c>
      <c r="F188" s="13" t="n">
        <f aca="false">IF($A188&lt;=$B$6*12,C188+D188+E188,"")</f>
        <v>1216.58610263285</v>
      </c>
      <c r="G188" s="13" t="n">
        <f aca="false">IF($A188&lt;=$B$6*12,B188-D188,"")</f>
        <v>69545.267146172</v>
      </c>
    </row>
    <row r="189" customFormat="false" ht="15" hidden="false" customHeight="false" outlineLevel="0" collapsed="false">
      <c r="A189" s="12" t="n">
        <v>175</v>
      </c>
      <c r="B189" s="13" t="n">
        <f aca="false">IF($A189&lt;=$B$6*12,IF($A189=1,$B$4,G188),"")</f>
        <v>69545.267146172</v>
      </c>
      <c r="C189" s="13" t="n">
        <f aca="false">IF($A189&lt;=$B$6*12,B189*$B$5/12,"")</f>
        <v>202.840362509668</v>
      </c>
      <c r="D189" s="13" t="n">
        <f aca="false">IF($A189&lt;=$B$6*12,$B$9-C189,"")</f>
        <v>957.079073456515</v>
      </c>
      <c r="E189" s="13" t="n">
        <f aca="false">IF($A189&lt;=$B$6*12,$B$10,"")</f>
        <v>56.6666666666667</v>
      </c>
      <c r="F189" s="13" t="n">
        <f aca="false">IF($A189&lt;=$B$6*12,C189+D189+E189,"")</f>
        <v>1216.58610263285</v>
      </c>
      <c r="G189" s="13" t="n">
        <f aca="false">IF($A189&lt;=$B$6*12,B189-D189,"")</f>
        <v>68588.1880727155</v>
      </c>
    </row>
    <row r="190" customFormat="false" ht="15" hidden="false" customHeight="false" outlineLevel="0" collapsed="false">
      <c r="A190" s="12" t="n">
        <v>176</v>
      </c>
      <c r="B190" s="13" t="n">
        <f aca="false">IF($A190&lt;=$B$6*12,IF($A190=1,$B$4,G189),"")</f>
        <v>68588.1880727155</v>
      </c>
      <c r="C190" s="13" t="n">
        <f aca="false">IF($A190&lt;=$B$6*12,B190*$B$5/12,"")</f>
        <v>200.048881878753</v>
      </c>
      <c r="D190" s="13" t="n">
        <f aca="false">IF($A190&lt;=$B$6*12,$B$9-C190,"")</f>
        <v>959.87055408743</v>
      </c>
      <c r="E190" s="13" t="n">
        <f aca="false">IF($A190&lt;=$B$6*12,$B$10,"")</f>
        <v>56.6666666666667</v>
      </c>
      <c r="F190" s="13" t="n">
        <f aca="false">IF($A190&lt;=$B$6*12,C190+D190+E190,"")</f>
        <v>1216.58610263285</v>
      </c>
      <c r="G190" s="13" t="n">
        <f aca="false">IF($A190&lt;=$B$6*12,B190-D190,"")</f>
        <v>67628.317518628</v>
      </c>
    </row>
    <row r="191" customFormat="false" ht="15" hidden="false" customHeight="false" outlineLevel="0" collapsed="false">
      <c r="A191" s="12" t="n">
        <v>177</v>
      </c>
      <c r="B191" s="13" t="n">
        <f aca="false">IF($A191&lt;=$B$6*12,IF($A191=1,$B$4,G190),"")</f>
        <v>67628.317518628</v>
      </c>
      <c r="C191" s="13" t="n">
        <f aca="false">IF($A191&lt;=$B$6*12,B191*$B$5/12,"")</f>
        <v>197.249259429332</v>
      </c>
      <c r="D191" s="13" t="n">
        <f aca="false">IF($A191&lt;=$B$6*12,$B$9-C191,"")</f>
        <v>962.670176536852</v>
      </c>
      <c r="E191" s="13" t="n">
        <f aca="false">IF($A191&lt;=$B$6*12,$B$10,"")</f>
        <v>56.6666666666667</v>
      </c>
      <c r="F191" s="13" t="n">
        <f aca="false">IF($A191&lt;=$B$6*12,C191+D191+E191,"")</f>
        <v>1216.58610263285</v>
      </c>
      <c r="G191" s="13" t="n">
        <f aca="false">IF($A191&lt;=$B$6*12,B191-D191,"")</f>
        <v>66665.6473420912</v>
      </c>
    </row>
    <row r="192" customFormat="false" ht="15" hidden="false" customHeight="false" outlineLevel="0" collapsed="false">
      <c r="A192" s="12" t="n">
        <v>178</v>
      </c>
      <c r="B192" s="13" t="n">
        <f aca="false">IF($A192&lt;=$B$6*12,IF($A192=1,$B$4,G191),"")</f>
        <v>66665.6473420912</v>
      </c>
      <c r="C192" s="13" t="n">
        <f aca="false">IF($A192&lt;=$B$6*12,B192*$B$5/12,"")</f>
        <v>194.441471414433</v>
      </c>
      <c r="D192" s="13" t="n">
        <f aca="false">IF($A192&lt;=$B$6*12,$B$9-C192,"")</f>
        <v>965.477964551751</v>
      </c>
      <c r="E192" s="13" t="n">
        <f aca="false">IF($A192&lt;=$B$6*12,$B$10,"")</f>
        <v>56.6666666666667</v>
      </c>
      <c r="F192" s="13" t="n">
        <f aca="false">IF($A192&lt;=$B$6*12,C192+D192+E192,"")</f>
        <v>1216.58610263285</v>
      </c>
      <c r="G192" s="13" t="n">
        <f aca="false">IF($A192&lt;=$B$6*12,B192-D192,"")</f>
        <v>65700.1693775394</v>
      </c>
    </row>
    <row r="193" customFormat="false" ht="15" hidden="false" customHeight="false" outlineLevel="0" collapsed="false">
      <c r="A193" s="12" t="n">
        <v>179</v>
      </c>
      <c r="B193" s="13" t="n">
        <f aca="false">IF($A193&lt;=$B$6*12,IF($A193=1,$B$4,G192),"")</f>
        <v>65700.1693775394</v>
      </c>
      <c r="C193" s="13" t="n">
        <f aca="false">IF($A193&lt;=$B$6*12,B193*$B$5/12,"")</f>
        <v>191.625494017823</v>
      </c>
      <c r="D193" s="13" t="n">
        <f aca="false">IF($A193&lt;=$B$6*12,$B$9-C193,"")</f>
        <v>968.29394194836</v>
      </c>
      <c r="E193" s="13" t="n">
        <f aca="false">IF($A193&lt;=$B$6*12,$B$10,"")</f>
        <v>56.6666666666667</v>
      </c>
      <c r="F193" s="13" t="n">
        <f aca="false">IF($A193&lt;=$B$6*12,C193+D193+E193,"")</f>
        <v>1216.58610263285</v>
      </c>
      <c r="G193" s="13" t="n">
        <f aca="false">IF($A193&lt;=$B$6*12,B193-D193,"")</f>
        <v>64731.8754355911</v>
      </c>
    </row>
    <row r="194" customFormat="false" ht="15" hidden="false" customHeight="false" outlineLevel="0" collapsed="false">
      <c r="A194" s="12" t="n">
        <v>180</v>
      </c>
      <c r="B194" s="13" t="n">
        <f aca="false">IF($A194&lt;=$B$6*12,IF($A194=1,$B$4,G193),"")</f>
        <v>64731.8754355911</v>
      </c>
      <c r="C194" s="13" t="n">
        <f aca="false">IF($A194&lt;=$B$6*12,B194*$B$5/12,"")</f>
        <v>188.801303353807</v>
      </c>
      <c r="D194" s="13" t="n">
        <f aca="false">IF($A194&lt;=$B$6*12,$B$9-C194,"")</f>
        <v>971.118132612376</v>
      </c>
      <c r="E194" s="13" t="n">
        <f aca="false">IF($A194&lt;=$B$6*12,$B$10,"")</f>
        <v>56.6666666666667</v>
      </c>
      <c r="F194" s="13" t="n">
        <f aca="false">IF($A194&lt;=$B$6*12,C194+D194+E194,"")</f>
        <v>1216.58610263285</v>
      </c>
      <c r="G194" s="13" t="n">
        <f aca="false">IF($A194&lt;=$B$6*12,B194-D194,"")</f>
        <v>63760.7573029787</v>
      </c>
    </row>
    <row r="195" customFormat="false" ht="15" hidden="false" customHeight="false" outlineLevel="0" collapsed="false">
      <c r="A195" s="12" t="n">
        <v>181</v>
      </c>
      <c r="B195" s="13" t="n">
        <f aca="false">IF($A195&lt;=$B$6*12,IF($A195=1,$B$4,G194),"")</f>
        <v>63760.7573029787</v>
      </c>
      <c r="C195" s="13" t="n">
        <f aca="false">IF($A195&lt;=$B$6*12,B195*$B$5/12,"")</f>
        <v>185.968875467021</v>
      </c>
      <c r="D195" s="13" t="n">
        <f aca="false">IF($A195&lt;=$B$6*12,$B$9-C195,"")</f>
        <v>973.950560499162</v>
      </c>
      <c r="E195" s="13" t="n">
        <f aca="false">IF($A195&lt;=$B$6*12,$B$10,"")</f>
        <v>56.6666666666667</v>
      </c>
      <c r="F195" s="13" t="n">
        <f aca="false">IF($A195&lt;=$B$6*12,C195+D195+E195,"")</f>
        <v>1216.58610263285</v>
      </c>
      <c r="G195" s="13" t="n">
        <f aca="false">IF($A195&lt;=$B$6*12,B195-D195,"")</f>
        <v>62786.8067424795</v>
      </c>
    </row>
    <row r="196" customFormat="false" ht="15" hidden="false" customHeight="false" outlineLevel="0" collapsed="false">
      <c r="A196" s="12" t="n">
        <v>182</v>
      </c>
      <c r="B196" s="13" t="n">
        <f aca="false">IF($A196&lt;=$B$6*12,IF($A196=1,$B$4,G195),"")</f>
        <v>62786.8067424795</v>
      </c>
      <c r="C196" s="13" t="n">
        <f aca="false">IF($A196&lt;=$B$6*12,B196*$B$5/12,"")</f>
        <v>183.128186332232</v>
      </c>
      <c r="D196" s="13" t="n">
        <f aca="false">IF($A196&lt;=$B$6*12,$B$9-C196,"")</f>
        <v>976.791249633952</v>
      </c>
      <c r="E196" s="13" t="n">
        <f aca="false">IF($A196&lt;=$B$6*12,$B$10,"")</f>
        <v>56.6666666666667</v>
      </c>
      <c r="F196" s="13" t="n">
        <f aca="false">IF($A196&lt;=$B$6*12,C196+D196+E196,"")</f>
        <v>1216.58610263285</v>
      </c>
      <c r="G196" s="13" t="n">
        <f aca="false">IF($A196&lt;=$B$6*12,B196-D196,"")</f>
        <v>61810.0154928456</v>
      </c>
    </row>
    <row r="197" customFormat="false" ht="15" hidden="false" customHeight="false" outlineLevel="0" collapsed="false">
      <c r="A197" s="12" t="n">
        <v>183</v>
      </c>
      <c r="B197" s="13" t="n">
        <f aca="false">IF($A197&lt;=$B$6*12,IF($A197=1,$B$4,G196),"")</f>
        <v>61810.0154928456</v>
      </c>
      <c r="C197" s="13" t="n">
        <f aca="false">IF($A197&lt;=$B$6*12,B197*$B$5/12,"")</f>
        <v>180.279211854133</v>
      </c>
      <c r="D197" s="13" t="n">
        <f aca="false">IF($A197&lt;=$B$6*12,$B$9-C197,"")</f>
        <v>979.640224112051</v>
      </c>
      <c r="E197" s="13" t="n">
        <f aca="false">IF($A197&lt;=$B$6*12,$B$10,"")</f>
        <v>56.6666666666667</v>
      </c>
      <c r="F197" s="13" t="n">
        <f aca="false">IF($A197&lt;=$B$6*12,C197+D197+E197,"")</f>
        <v>1216.58610263285</v>
      </c>
      <c r="G197" s="13" t="n">
        <f aca="false">IF($A197&lt;=$B$6*12,B197-D197,"")</f>
        <v>60830.3752687335</v>
      </c>
    </row>
    <row r="198" customFormat="false" ht="15" hidden="false" customHeight="false" outlineLevel="0" collapsed="false">
      <c r="A198" s="12" t="n">
        <v>184</v>
      </c>
      <c r="B198" s="13" t="n">
        <f aca="false">IF($A198&lt;=$B$6*12,IF($A198=1,$B$4,G197),"")</f>
        <v>60830.3752687335</v>
      </c>
      <c r="C198" s="13" t="n">
        <f aca="false">IF($A198&lt;=$B$6*12,B198*$B$5/12,"")</f>
        <v>177.421927867139</v>
      </c>
      <c r="D198" s="13" t="n">
        <f aca="false">IF($A198&lt;=$B$6*12,$B$9-C198,"")</f>
        <v>982.497508099044</v>
      </c>
      <c r="E198" s="13" t="n">
        <f aca="false">IF($A198&lt;=$B$6*12,$B$10,"")</f>
        <v>56.6666666666667</v>
      </c>
      <c r="F198" s="13" t="n">
        <f aca="false">IF($A198&lt;=$B$6*12,C198+D198+E198,"")</f>
        <v>1216.58610263285</v>
      </c>
      <c r="G198" s="13" t="n">
        <f aca="false">IF($A198&lt;=$B$6*12,B198-D198,"")</f>
        <v>59847.8777606345</v>
      </c>
    </row>
    <row r="199" customFormat="false" ht="15" hidden="false" customHeight="false" outlineLevel="0" collapsed="false">
      <c r="A199" s="12" t="n">
        <v>185</v>
      </c>
      <c r="B199" s="13" t="n">
        <f aca="false">IF($A199&lt;=$B$6*12,IF($A199=1,$B$4,G198),"")</f>
        <v>59847.8777606345</v>
      </c>
      <c r="C199" s="13" t="n">
        <f aca="false">IF($A199&lt;=$B$6*12,B199*$B$5/12,"")</f>
        <v>174.556310135184</v>
      </c>
      <c r="D199" s="13" t="n">
        <f aca="false">IF($A199&lt;=$B$6*12,$B$9-C199,"")</f>
        <v>985.363125831</v>
      </c>
      <c r="E199" s="13" t="n">
        <f aca="false">IF($A199&lt;=$B$6*12,$B$10,"")</f>
        <v>56.6666666666667</v>
      </c>
      <c r="F199" s="13" t="n">
        <f aca="false">IF($A199&lt;=$B$6*12,C199+D199+E199,"")</f>
        <v>1216.58610263285</v>
      </c>
      <c r="G199" s="13" t="n">
        <f aca="false">IF($A199&lt;=$B$6*12,B199-D199,"")</f>
        <v>58862.5146348035</v>
      </c>
    </row>
    <row r="200" customFormat="false" ht="15" hidden="false" customHeight="false" outlineLevel="0" collapsed="false">
      <c r="A200" s="12" t="n">
        <v>186</v>
      </c>
      <c r="B200" s="13" t="n">
        <f aca="false">IF($A200&lt;=$B$6*12,IF($A200=1,$B$4,G199),"")</f>
        <v>58862.5146348035</v>
      </c>
      <c r="C200" s="13" t="n">
        <f aca="false">IF($A200&lt;=$B$6*12,B200*$B$5/12,"")</f>
        <v>171.68233435151</v>
      </c>
      <c r="D200" s="13" t="n">
        <f aca="false">IF($A200&lt;=$B$6*12,$B$9-C200,"")</f>
        <v>988.237101614673</v>
      </c>
      <c r="E200" s="13" t="n">
        <f aca="false">IF($A200&lt;=$B$6*12,$B$10,"")</f>
        <v>56.6666666666667</v>
      </c>
      <c r="F200" s="13" t="n">
        <f aca="false">IF($A200&lt;=$B$6*12,C200+D200+E200,"")</f>
        <v>1216.58610263285</v>
      </c>
      <c r="G200" s="13" t="n">
        <f aca="false">IF($A200&lt;=$B$6*12,B200-D200,"")</f>
        <v>57874.2775331888</v>
      </c>
    </row>
    <row r="201" customFormat="false" ht="15" hidden="false" customHeight="false" outlineLevel="0" collapsed="false">
      <c r="A201" s="12" t="n">
        <v>187</v>
      </c>
      <c r="B201" s="13" t="n">
        <f aca="false">IF($A201&lt;=$B$6*12,IF($A201=1,$B$4,G200),"")</f>
        <v>57874.2775331888</v>
      </c>
      <c r="C201" s="13" t="n">
        <f aca="false">IF($A201&lt;=$B$6*12,B201*$B$5/12,"")</f>
        <v>168.799976138467</v>
      </c>
      <c r="D201" s="13" t="n">
        <f aca="false">IF($A201&lt;=$B$6*12,$B$9-C201,"")</f>
        <v>991.119459827716</v>
      </c>
      <c r="E201" s="13" t="n">
        <f aca="false">IF($A201&lt;=$B$6*12,$B$10,"")</f>
        <v>56.6666666666667</v>
      </c>
      <c r="F201" s="13" t="n">
        <f aca="false">IF($A201&lt;=$B$6*12,C201+D201+E201,"")</f>
        <v>1216.58610263285</v>
      </c>
      <c r="G201" s="13" t="n">
        <f aca="false">IF($A201&lt;=$B$6*12,B201-D201,"")</f>
        <v>56883.1580733611</v>
      </c>
    </row>
    <row r="202" customFormat="false" ht="15" hidden="false" customHeight="false" outlineLevel="0" collapsed="false">
      <c r="A202" s="12" t="n">
        <v>188</v>
      </c>
      <c r="B202" s="13" t="n">
        <f aca="false">IF($A202&lt;=$B$6*12,IF($A202=1,$B$4,G201),"")</f>
        <v>56883.1580733611</v>
      </c>
      <c r="C202" s="13" t="n">
        <f aca="false">IF($A202&lt;=$B$6*12,B202*$B$5/12,"")</f>
        <v>165.909211047303</v>
      </c>
      <c r="D202" s="13" t="n">
        <f aca="false">IF($A202&lt;=$B$6*12,$B$9-C202,"")</f>
        <v>994.01022491888</v>
      </c>
      <c r="E202" s="13" t="n">
        <f aca="false">IF($A202&lt;=$B$6*12,$B$10,"")</f>
        <v>56.6666666666667</v>
      </c>
      <c r="F202" s="13" t="n">
        <f aca="false">IF($A202&lt;=$B$6*12,C202+D202+E202,"")</f>
        <v>1216.58610263285</v>
      </c>
      <c r="G202" s="13" t="n">
        <f aca="false">IF($A202&lt;=$B$6*12,B202-D202,"")</f>
        <v>55889.1478484422</v>
      </c>
    </row>
    <row r="203" customFormat="false" ht="15" hidden="false" customHeight="false" outlineLevel="0" collapsed="false">
      <c r="A203" s="12" t="n">
        <v>189</v>
      </c>
      <c r="B203" s="13" t="n">
        <f aca="false">IF($A203&lt;=$B$6*12,IF($A203=1,$B$4,G202),"")</f>
        <v>55889.1478484422</v>
      </c>
      <c r="C203" s="13" t="n">
        <f aca="false">IF($A203&lt;=$B$6*12,B203*$B$5/12,"")</f>
        <v>163.010014557956</v>
      </c>
      <c r="D203" s="13" t="n">
        <f aca="false">IF($A203&lt;=$B$6*12,$B$9-C203,"")</f>
        <v>996.909421408227</v>
      </c>
      <c r="E203" s="13" t="n">
        <f aca="false">IF($A203&lt;=$B$6*12,$B$10,"")</f>
        <v>56.6666666666667</v>
      </c>
      <c r="F203" s="13" t="n">
        <f aca="false">IF($A203&lt;=$B$6*12,C203+D203+E203,"")</f>
        <v>1216.58610263285</v>
      </c>
      <c r="G203" s="13" t="n">
        <f aca="false">IF($A203&lt;=$B$6*12,B203-D203,"")</f>
        <v>54892.238427034</v>
      </c>
    </row>
    <row r="204" customFormat="false" ht="15" hidden="false" customHeight="false" outlineLevel="0" collapsed="false">
      <c r="A204" s="12" t="n">
        <v>190</v>
      </c>
      <c r="B204" s="13" t="n">
        <f aca="false">IF($A204&lt;=$B$6*12,IF($A204=1,$B$4,G203),"")</f>
        <v>54892.238427034</v>
      </c>
      <c r="C204" s="13" t="n">
        <f aca="false">IF($A204&lt;=$B$6*12,B204*$B$5/12,"")</f>
        <v>160.102362078849</v>
      </c>
      <c r="D204" s="13" t="n">
        <f aca="false">IF($A204&lt;=$B$6*12,$B$9-C204,"")</f>
        <v>999.817073887334</v>
      </c>
      <c r="E204" s="13" t="n">
        <f aca="false">IF($A204&lt;=$B$6*12,$B$10,"")</f>
        <v>56.6666666666667</v>
      </c>
      <c r="F204" s="13" t="n">
        <f aca="false">IF($A204&lt;=$B$6*12,C204+D204+E204,"")</f>
        <v>1216.58610263285</v>
      </c>
      <c r="G204" s="13" t="n">
        <f aca="false">IF($A204&lt;=$B$6*12,B204-D204,"")</f>
        <v>53892.4213531467</v>
      </c>
    </row>
    <row r="205" customFormat="false" ht="15" hidden="false" customHeight="false" outlineLevel="0" collapsed="false">
      <c r="A205" s="12" t="n">
        <v>191</v>
      </c>
      <c r="B205" s="13" t="n">
        <f aca="false">IF($A205&lt;=$B$6*12,IF($A205=1,$B$4,G204),"")</f>
        <v>53892.4213531467</v>
      </c>
      <c r="C205" s="13" t="n">
        <f aca="false">IF($A205&lt;=$B$6*12,B205*$B$5/12,"")</f>
        <v>157.186228946678</v>
      </c>
      <c r="D205" s="13" t="n">
        <f aca="false">IF($A205&lt;=$B$6*12,$B$9-C205,"")</f>
        <v>1002.73320701951</v>
      </c>
      <c r="E205" s="13" t="n">
        <f aca="false">IF($A205&lt;=$B$6*12,$B$10,"")</f>
        <v>56.6666666666667</v>
      </c>
      <c r="F205" s="13" t="n">
        <f aca="false">IF($A205&lt;=$B$6*12,C205+D205+E205,"")</f>
        <v>1216.58610263285</v>
      </c>
      <c r="G205" s="13" t="n">
        <f aca="false">IF($A205&lt;=$B$6*12,B205-D205,"")</f>
        <v>52889.6881461272</v>
      </c>
    </row>
    <row r="206" customFormat="false" ht="15" hidden="false" customHeight="false" outlineLevel="0" collapsed="false">
      <c r="A206" s="12" t="n">
        <v>192</v>
      </c>
      <c r="B206" s="13" t="n">
        <f aca="false">IF($A206&lt;=$B$6*12,IF($A206=1,$B$4,G205),"")</f>
        <v>52889.6881461272</v>
      </c>
      <c r="C206" s="13" t="n">
        <f aca="false">IF($A206&lt;=$B$6*12,B206*$B$5/12,"")</f>
        <v>154.261590426204</v>
      </c>
      <c r="D206" s="13" t="n">
        <f aca="false">IF($A206&lt;=$B$6*12,$B$9-C206,"")</f>
        <v>1005.65784553998</v>
      </c>
      <c r="E206" s="13" t="n">
        <f aca="false">IF($A206&lt;=$B$6*12,$B$10,"")</f>
        <v>56.6666666666667</v>
      </c>
      <c r="F206" s="13" t="n">
        <f aca="false">IF($A206&lt;=$B$6*12,C206+D206+E206,"")</f>
        <v>1216.58610263285</v>
      </c>
      <c r="G206" s="13" t="n">
        <f aca="false">IF($A206&lt;=$B$6*12,B206-D206,"")</f>
        <v>51884.0303005872</v>
      </c>
    </row>
    <row r="207" customFormat="false" ht="15" hidden="false" customHeight="false" outlineLevel="0" collapsed="false">
      <c r="A207" s="12" t="n">
        <v>193</v>
      </c>
      <c r="B207" s="13" t="n">
        <f aca="false">IF($A207&lt;=$B$6*12,IF($A207=1,$B$4,G206),"")</f>
        <v>51884.0303005872</v>
      </c>
      <c r="C207" s="13" t="n">
        <f aca="false">IF($A207&lt;=$B$6*12,B207*$B$5/12,"")</f>
        <v>151.328421710046</v>
      </c>
      <c r="D207" s="13" t="n">
        <f aca="false">IF($A207&lt;=$B$6*12,$B$9-C207,"")</f>
        <v>1008.59101425614</v>
      </c>
      <c r="E207" s="13" t="n">
        <f aca="false">IF($A207&lt;=$B$6*12,$B$10,"")</f>
        <v>56.6666666666667</v>
      </c>
      <c r="F207" s="13" t="n">
        <f aca="false">IF($A207&lt;=$B$6*12,C207+D207+E207,"")</f>
        <v>1216.58610263285</v>
      </c>
      <c r="G207" s="13" t="n">
        <f aca="false">IF($A207&lt;=$B$6*12,B207-D207,"")</f>
        <v>50875.439286331</v>
      </c>
    </row>
    <row r="208" customFormat="false" ht="15" hidden="false" customHeight="false" outlineLevel="0" collapsed="false">
      <c r="A208" s="12" t="n">
        <v>194</v>
      </c>
      <c r="B208" s="13" t="n">
        <f aca="false">IF($A208&lt;=$B$6*12,IF($A208=1,$B$4,G207),"")</f>
        <v>50875.439286331</v>
      </c>
      <c r="C208" s="13" t="n">
        <f aca="false">IF($A208&lt;=$B$6*12,B208*$B$5/12,"")</f>
        <v>148.386697918466</v>
      </c>
      <c r="D208" s="13" t="n">
        <f aca="false">IF($A208&lt;=$B$6*12,$B$9-C208,"")</f>
        <v>1011.53273804772</v>
      </c>
      <c r="E208" s="13" t="n">
        <f aca="false">IF($A208&lt;=$B$6*12,$B$10,"")</f>
        <v>56.6666666666667</v>
      </c>
      <c r="F208" s="13" t="n">
        <f aca="false">IF($A208&lt;=$B$6*12,C208+D208+E208,"")</f>
        <v>1216.58610263285</v>
      </c>
      <c r="G208" s="13" t="n">
        <f aca="false">IF($A208&lt;=$B$6*12,B208-D208,"")</f>
        <v>49863.9065482833</v>
      </c>
    </row>
    <row r="209" customFormat="false" ht="15" hidden="false" customHeight="false" outlineLevel="0" collapsed="false">
      <c r="A209" s="12" t="n">
        <v>195</v>
      </c>
      <c r="B209" s="13" t="n">
        <f aca="false">IF($A209&lt;=$B$6*12,IF($A209=1,$B$4,G208),"")</f>
        <v>49863.9065482833</v>
      </c>
      <c r="C209" s="13" t="n">
        <f aca="false">IF($A209&lt;=$B$6*12,B209*$B$5/12,"")</f>
        <v>145.43639409916</v>
      </c>
      <c r="D209" s="13" t="n">
        <f aca="false">IF($A209&lt;=$B$6*12,$B$9-C209,"")</f>
        <v>1014.48304186702</v>
      </c>
      <c r="E209" s="13" t="n">
        <f aca="false">IF($A209&lt;=$B$6*12,$B$10,"")</f>
        <v>56.6666666666667</v>
      </c>
      <c r="F209" s="13" t="n">
        <f aca="false">IF($A209&lt;=$B$6*12,C209+D209+E209,"")</f>
        <v>1216.58610263285</v>
      </c>
      <c r="G209" s="13" t="n">
        <f aca="false">IF($A209&lt;=$B$6*12,B209-D209,"")</f>
        <v>48849.4235064163</v>
      </c>
    </row>
    <row r="210" customFormat="false" ht="15" hidden="false" customHeight="false" outlineLevel="0" collapsed="false">
      <c r="A210" s="12" t="n">
        <v>196</v>
      </c>
      <c r="B210" s="13" t="n">
        <f aca="false">IF($A210&lt;=$B$6*12,IF($A210=1,$B$4,G209),"")</f>
        <v>48849.4235064163</v>
      </c>
      <c r="C210" s="13" t="n">
        <f aca="false">IF($A210&lt;=$B$6*12,B210*$B$5/12,"")</f>
        <v>142.477485227048</v>
      </c>
      <c r="D210" s="13" t="n">
        <f aca="false">IF($A210&lt;=$B$6*12,$B$9-C210,"")</f>
        <v>1017.44195073914</v>
      </c>
      <c r="E210" s="13" t="n">
        <f aca="false">IF($A210&lt;=$B$6*12,$B$10,"")</f>
        <v>56.6666666666667</v>
      </c>
      <c r="F210" s="13" t="n">
        <f aca="false">IF($A210&lt;=$B$6*12,C210+D210+E210,"")</f>
        <v>1216.58610263285</v>
      </c>
      <c r="G210" s="13" t="n">
        <f aca="false">IF($A210&lt;=$B$6*12,B210-D210,"")</f>
        <v>47831.9815556772</v>
      </c>
    </row>
    <row r="211" customFormat="false" ht="15" hidden="false" customHeight="false" outlineLevel="0" collapsed="false">
      <c r="A211" s="12" t="n">
        <v>197</v>
      </c>
      <c r="B211" s="13" t="n">
        <f aca="false">IF($A211&lt;=$B$6*12,IF($A211=1,$B$4,G210),"")</f>
        <v>47831.9815556772</v>
      </c>
      <c r="C211" s="13" t="n">
        <f aca="false">IF($A211&lt;=$B$6*12,B211*$B$5/12,"")</f>
        <v>139.509946204058</v>
      </c>
      <c r="D211" s="13" t="n">
        <f aca="false">IF($A211&lt;=$B$6*12,$B$9-C211,"")</f>
        <v>1020.40948976213</v>
      </c>
      <c r="E211" s="13" t="n">
        <f aca="false">IF($A211&lt;=$B$6*12,$B$10,"")</f>
        <v>56.6666666666667</v>
      </c>
      <c r="F211" s="13" t="n">
        <f aca="false">IF($A211&lt;=$B$6*12,C211+D211+E211,"")</f>
        <v>1216.58610263285</v>
      </c>
      <c r="G211" s="13" t="n">
        <f aca="false">IF($A211&lt;=$B$6*12,B211-D211,"")</f>
        <v>46811.572065915</v>
      </c>
    </row>
    <row r="212" customFormat="false" ht="15" hidden="false" customHeight="false" outlineLevel="0" collapsed="false">
      <c r="A212" s="12" t="n">
        <v>198</v>
      </c>
      <c r="B212" s="13" t="n">
        <f aca="false">IF($A212&lt;=$B$6*12,IF($A212=1,$B$4,G211),"")</f>
        <v>46811.572065915</v>
      </c>
      <c r="C212" s="13" t="n">
        <f aca="false">IF($A212&lt;=$B$6*12,B212*$B$5/12,"")</f>
        <v>136.533751858919</v>
      </c>
      <c r="D212" s="13" t="n">
        <f aca="false">IF($A212&lt;=$B$6*12,$B$9-C212,"")</f>
        <v>1023.38568410726</v>
      </c>
      <c r="E212" s="13" t="n">
        <f aca="false">IF($A212&lt;=$B$6*12,$B$10,"")</f>
        <v>56.6666666666667</v>
      </c>
      <c r="F212" s="13" t="n">
        <f aca="false">IF($A212&lt;=$B$6*12,C212+D212+E212,"")</f>
        <v>1216.58610263285</v>
      </c>
      <c r="G212" s="13" t="n">
        <f aca="false">IF($A212&lt;=$B$6*12,B212-D212,"")</f>
        <v>45788.1863818078</v>
      </c>
    </row>
    <row r="213" customFormat="false" ht="15" hidden="false" customHeight="false" outlineLevel="0" collapsed="false">
      <c r="A213" s="12" t="n">
        <v>199</v>
      </c>
      <c r="B213" s="13" t="n">
        <f aca="false">IF($A213&lt;=$B$6*12,IF($A213=1,$B$4,G212),"")</f>
        <v>45788.1863818078</v>
      </c>
      <c r="C213" s="13" t="n">
        <f aca="false">IF($A213&lt;=$B$6*12,B213*$B$5/12,"")</f>
        <v>133.548876946939</v>
      </c>
      <c r="D213" s="13" t="n">
        <f aca="false">IF($A213&lt;=$B$6*12,$B$9-C213,"")</f>
        <v>1026.37055901924</v>
      </c>
      <c r="E213" s="13" t="n">
        <f aca="false">IF($A213&lt;=$B$6*12,$B$10,"")</f>
        <v>56.6666666666667</v>
      </c>
      <c r="F213" s="13" t="n">
        <f aca="false">IF($A213&lt;=$B$6*12,C213+D213+E213,"")</f>
        <v>1216.58610263285</v>
      </c>
      <c r="G213" s="13" t="n">
        <f aca="false">IF($A213&lt;=$B$6*12,B213-D213,"")</f>
        <v>44761.8158227885</v>
      </c>
    </row>
    <row r="214" customFormat="false" ht="15" hidden="false" customHeight="false" outlineLevel="0" collapsed="false">
      <c r="A214" s="12" t="n">
        <v>200</v>
      </c>
      <c r="B214" s="13" t="n">
        <f aca="false">IF($A214&lt;=$B$6*12,IF($A214=1,$B$4,G213),"")</f>
        <v>44761.8158227885</v>
      </c>
      <c r="C214" s="13" t="n">
        <f aca="false">IF($A214&lt;=$B$6*12,B214*$B$5/12,"")</f>
        <v>130.5552961498</v>
      </c>
      <c r="D214" s="13" t="n">
        <f aca="false">IF($A214&lt;=$B$6*12,$B$9-C214,"")</f>
        <v>1029.36413981638</v>
      </c>
      <c r="E214" s="13" t="n">
        <f aca="false">IF($A214&lt;=$B$6*12,$B$10,"")</f>
        <v>56.6666666666667</v>
      </c>
      <c r="F214" s="13" t="n">
        <f aca="false">IF($A214&lt;=$B$6*12,C214+D214+E214,"")</f>
        <v>1216.58610263285</v>
      </c>
      <c r="G214" s="13" t="n">
        <f aca="false">IF($A214&lt;=$B$6*12,B214-D214,"")</f>
        <v>43732.4516829721</v>
      </c>
    </row>
    <row r="215" customFormat="false" ht="15" hidden="false" customHeight="false" outlineLevel="0" collapsed="false">
      <c r="A215" s="12" t="n">
        <v>201</v>
      </c>
      <c r="B215" s="13" t="n">
        <f aca="false">IF($A215&lt;=$B$6*12,IF($A215=1,$B$4,G214),"")</f>
        <v>43732.4516829721</v>
      </c>
      <c r="C215" s="13" t="n">
        <f aca="false">IF($A215&lt;=$B$6*12,B215*$B$5/12,"")</f>
        <v>127.552984075335</v>
      </c>
      <c r="D215" s="13" t="n">
        <f aca="false">IF($A215&lt;=$B$6*12,$B$9-C215,"")</f>
        <v>1032.36645189085</v>
      </c>
      <c r="E215" s="13" t="n">
        <f aca="false">IF($A215&lt;=$B$6*12,$B$10,"")</f>
        <v>56.6666666666667</v>
      </c>
      <c r="F215" s="13" t="n">
        <f aca="false">IF($A215&lt;=$B$6*12,C215+D215+E215,"")</f>
        <v>1216.58610263285</v>
      </c>
      <c r="G215" s="13" t="n">
        <f aca="false">IF($A215&lt;=$B$6*12,B215-D215,"")</f>
        <v>42700.0852310813</v>
      </c>
    </row>
    <row r="216" customFormat="false" ht="15" hidden="false" customHeight="false" outlineLevel="0" collapsed="false">
      <c r="A216" s="12" t="n">
        <v>202</v>
      </c>
      <c r="B216" s="13" t="n">
        <f aca="false">IF($A216&lt;=$B$6*12,IF($A216=1,$B$4,G215),"")</f>
        <v>42700.0852310813</v>
      </c>
      <c r="C216" s="13" t="n">
        <f aca="false">IF($A216&lt;=$B$6*12,B216*$B$5/12,"")</f>
        <v>124.54191525732</v>
      </c>
      <c r="D216" s="13" t="n">
        <f aca="false">IF($A216&lt;=$B$6*12,$B$9-C216,"")</f>
        <v>1035.37752070886</v>
      </c>
      <c r="E216" s="13" t="n">
        <f aca="false">IF($A216&lt;=$B$6*12,$B$10,"")</f>
        <v>56.6666666666667</v>
      </c>
      <c r="F216" s="13" t="n">
        <f aca="false">IF($A216&lt;=$B$6*12,C216+D216+E216,"")</f>
        <v>1216.58610263285</v>
      </c>
      <c r="G216" s="13" t="n">
        <f aca="false">IF($A216&lt;=$B$6*12,B216-D216,"")</f>
        <v>41664.7077103724</v>
      </c>
    </row>
    <row r="217" customFormat="false" ht="15" hidden="false" customHeight="false" outlineLevel="0" collapsed="false">
      <c r="A217" s="12" t="n">
        <v>203</v>
      </c>
      <c r="B217" s="13" t="n">
        <f aca="false">IF($A217&lt;=$B$6*12,IF($A217=1,$B$4,G216),"")</f>
        <v>41664.7077103724</v>
      </c>
      <c r="C217" s="13" t="n">
        <f aca="false">IF($A217&lt;=$B$6*12,B217*$B$5/12,"")</f>
        <v>121.522064155253</v>
      </c>
      <c r="D217" s="13" t="n">
        <f aca="false">IF($A217&lt;=$B$6*12,$B$9-C217,"")</f>
        <v>1038.39737181093</v>
      </c>
      <c r="E217" s="13" t="n">
        <f aca="false">IF($A217&lt;=$B$6*12,$B$10,"")</f>
        <v>56.6666666666667</v>
      </c>
      <c r="F217" s="13" t="n">
        <f aca="false">IF($A217&lt;=$B$6*12,C217+D217+E217,"")</f>
        <v>1216.58610263285</v>
      </c>
      <c r="G217" s="13" t="n">
        <f aca="false">IF($A217&lt;=$B$6*12,B217-D217,"")</f>
        <v>40626.3103385615</v>
      </c>
    </row>
    <row r="218" customFormat="false" ht="15" hidden="false" customHeight="false" outlineLevel="0" collapsed="false">
      <c r="A218" s="12" t="n">
        <v>204</v>
      </c>
      <c r="B218" s="13" t="n">
        <f aca="false">IF($A218&lt;=$B$6*12,IF($A218=1,$B$4,G217),"")</f>
        <v>40626.3103385615</v>
      </c>
      <c r="C218" s="13" t="n">
        <f aca="false">IF($A218&lt;=$B$6*12,B218*$B$5/12,"")</f>
        <v>118.493405154138</v>
      </c>
      <c r="D218" s="13" t="n">
        <f aca="false">IF($A218&lt;=$B$6*12,$B$9-C218,"")</f>
        <v>1041.42603081205</v>
      </c>
      <c r="E218" s="13" t="n">
        <f aca="false">IF($A218&lt;=$B$6*12,$B$10,"")</f>
        <v>56.6666666666667</v>
      </c>
      <c r="F218" s="13" t="n">
        <f aca="false">IF($A218&lt;=$B$6*12,C218+D218+E218,"")</f>
        <v>1216.58610263285</v>
      </c>
      <c r="G218" s="13" t="n">
        <f aca="false">IF($A218&lt;=$B$6*12,B218-D218,"")</f>
        <v>39584.8843077494</v>
      </c>
    </row>
    <row r="219" customFormat="false" ht="15" hidden="false" customHeight="false" outlineLevel="0" collapsed="false">
      <c r="A219" s="12" t="n">
        <v>205</v>
      </c>
      <c r="B219" s="13" t="n">
        <f aca="false">IF($A219&lt;=$B$6*12,IF($A219=1,$B$4,G218),"")</f>
        <v>39584.8843077494</v>
      </c>
      <c r="C219" s="13" t="n">
        <f aca="false">IF($A219&lt;=$B$6*12,B219*$B$5/12,"")</f>
        <v>115.455912564269</v>
      </c>
      <c r="D219" s="13" t="n">
        <f aca="false">IF($A219&lt;=$B$6*12,$B$9-C219,"")</f>
        <v>1044.46352340191</v>
      </c>
      <c r="E219" s="13" t="n">
        <f aca="false">IF($A219&lt;=$B$6*12,$B$10,"")</f>
        <v>56.6666666666667</v>
      </c>
      <c r="F219" s="13" t="n">
        <f aca="false">IF($A219&lt;=$B$6*12,C219+D219+E219,"")</f>
        <v>1216.58610263285</v>
      </c>
      <c r="G219" s="13" t="n">
        <f aca="false">IF($A219&lt;=$B$6*12,B219-D219,"")</f>
        <v>38540.4207843475</v>
      </c>
    </row>
    <row r="220" customFormat="false" ht="15" hidden="false" customHeight="false" outlineLevel="0" collapsed="false">
      <c r="A220" s="12" t="n">
        <v>206</v>
      </c>
      <c r="B220" s="13" t="n">
        <f aca="false">IF($A220&lt;=$B$6*12,IF($A220=1,$B$4,G219),"")</f>
        <v>38540.4207843475</v>
      </c>
      <c r="C220" s="13" t="n">
        <f aca="false">IF($A220&lt;=$B$6*12,B220*$B$5/12,"")</f>
        <v>112.409560621014</v>
      </c>
      <c r="D220" s="13" t="n">
        <f aca="false">IF($A220&lt;=$B$6*12,$B$9-C220,"")</f>
        <v>1047.50987534517</v>
      </c>
      <c r="E220" s="13" t="n">
        <f aca="false">IF($A220&lt;=$B$6*12,$B$10,"")</f>
        <v>56.6666666666667</v>
      </c>
      <c r="F220" s="13" t="n">
        <f aca="false">IF($A220&lt;=$B$6*12,C220+D220+E220,"")</f>
        <v>1216.58610263285</v>
      </c>
      <c r="G220" s="13" t="n">
        <f aca="false">IF($A220&lt;=$B$6*12,B220-D220,"")</f>
        <v>37492.9109090024</v>
      </c>
    </row>
    <row r="221" customFormat="false" ht="15" hidden="false" customHeight="false" outlineLevel="0" collapsed="false">
      <c r="A221" s="12" t="n">
        <v>207</v>
      </c>
      <c r="B221" s="13" t="n">
        <f aca="false">IF($A221&lt;=$B$6*12,IF($A221=1,$B$4,G220),"")</f>
        <v>37492.9109090024</v>
      </c>
      <c r="C221" s="13" t="n">
        <f aca="false">IF($A221&lt;=$B$6*12,B221*$B$5/12,"")</f>
        <v>109.35432348459</v>
      </c>
      <c r="D221" s="13" t="n">
        <f aca="false">IF($A221&lt;=$B$6*12,$B$9-C221,"")</f>
        <v>1050.56511248159</v>
      </c>
      <c r="E221" s="13" t="n">
        <f aca="false">IF($A221&lt;=$B$6*12,$B$10,"")</f>
        <v>56.6666666666667</v>
      </c>
      <c r="F221" s="13" t="n">
        <f aca="false">IF($A221&lt;=$B$6*12,C221+D221+E221,"")</f>
        <v>1216.58610263285</v>
      </c>
      <c r="G221" s="13" t="n">
        <f aca="false">IF($A221&lt;=$B$6*12,B221-D221,"")</f>
        <v>36442.3457965208</v>
      </c>
    </row>
    <row r="222" customFormat="false" ht="15" hidden="false" customHeight="false" outlineLevel="0" collapsed="false">
      <c r="A222" s="12" t="n">
        <v>208</v>
      </c>
      <c r="B222" s="13" t="n">
        <f aca="false">IF($A222&lt;=$B$6*12,IF($A222=1,$B$4,G221),"")</f>
        <v>36442.3457965208</v>
      </c>
      <c r="C222" s="13" t="n">
        <f aca="false">IF($A222&lt;=$B$6*12,B222*$B$5/12,"")</f>
        <v>106.290175239852</v>
      </c>
      <c r="D222" s="13" t="n">
        <f aca="false">IF($A222&lt;=$B$6*12,$B$9-C222,"")</f>
        <v>1053.62926072633</v>
      </c>
      <c r="E222" s="13" t="n">
        <f aca="false">IF($A222&lt;=$B$6*12,$B$10,"")</f>
        <v>56.6666666666667</v>
      </c>
      <c r="F222" s="13" t="n">
        <f aca="false">IF($A222&lt;=$B$6*12,C222+D222+E222,"")</f>
        <v>1216.58610263285</v>
      </c>
      <c r="G222" s="13" t="n">
        <f aca="false">IF($A222&lt;=$B$6*12,B222-D222,"")</f>
        <v>35388.7165357944</v>
      </c>
    </row>
    <row r="223" customFormat="false" ht="15" hidden="false" customHeight="false" outlineLevel="0" collapsed="false">
      <c r="A223" s="12" t="n">
        <v>209</v>
      </c>
      <c r="B223" s="13" t="n">
        <f aca="false">IF($A223&lt;=$B$6*12,IF($A223=1,$B$4,G222),"")</f>
        <v>35388.7165357944</v>
      </c>
      <c r="C223" s="13" t="n">
        <f aca="false">IF($A223&lt;=$B$6*12,B223*$B$5/12,"")</f>
        <v>103.217089896067</v>
      </c>
      <c r="D223" s="13" t="n">
        <f aca="false">IF($A223&lt;=$B$6*12,$B$9-C223,"")</f>
        <v>1056.70234607012</v>
      </c>
      <c r="E223" s="13" t="n">
        <f aca="false">IF($A223&lt;=$B$6*12,$B$10,"")</f>
        <v>56.6666666666667</v>
      </c>
      <c r="F223" s="13" t="n">
        <f aca="false">IF($A223&lt;=$B$6*12,C223+D223+E223,"")</f>
        <v>1216.58610263285</v>
      </c>
      <c r="G223" s="13" t="n">
        <f aca="false">IF($A223&lt;=$B$6*12,B223-D223,"")</f>
        <v>34332.0141897243</v>
      </c>
    </row>
    <row r="224" customFormat="false" ht="15" hidden="false" customHeight="false" outlineLevel="0" collapsed="false">
      <c r="A224" s="12" t="n">
        <v>210</v>
      </c>
      <c r="B224" s="13" t="n">
        <f aca="false">IF($A224&lt;=$B$6*12,IF($A224=1,$B$4,G223),"")</f>
        <v>34332.0141897243</v>
      </c>
      <c r="C224" s="13" t="n">
        <f aca="false">IF($A224&lt;=$B$6*12,B224*$B$5/12,"")</f>
        <v>100.135041386696</v>
      </c>
      <c r="D224" s="13" t="n">
        <f aca="false">IF($A224&lt;=$B$6*12,$B$9-C224,"")</f>
        <v>1059.78439457949</v>
      </c>
      <c r="E224" s="13" t="n">
        <f aca="false">IF($A224&lt;=$B$6*12,$B$10,"")</f>
        <v>56.6666666666667</v>
      </c>
      <c r="F224" s="13" t="n">
        <f aca="false">IF($A224&lt;=$B$6*12,C224+D224+E224,"")</f>
        <v>1216.58610263285</v>
      </c>
      <c r="G224" s="13" t="n">
        <f aca="false">IF($A224&lt;=$B$6*12,B224-D224,"")</f>
        <v>33272.2297951448</v>
      </c>
    </row>
    <row r="225" customFormat="false" ht="15" hidden="false" customHeight="false" outlineLevel="0" collapsed="false">
      <c r="A225" s="12" t="n">
        <v>211</v>
      </c>
      <c r="B225" s="13" t="n">
        <f aca="false">IF($A225&lt;=$B$6*12,IF($A225=1,$B$4,G224),"")</f>
        <v>33272.2297951448</v>
      </c>
      <c r="C225" s="13" t="n">
        <f aca="false">IF($A225&lt;=$B$6*12,B225*$B$5/12,"")</f>
        <v>97.0440035691725</v>
      </c>
      <c r="D225" s="13" t="n">
        <f aca="false">IF($A225&lt;=$B$6*12,$B$9-C225,"")</f>
        <v>1062.87543239701</v>
      </c>
      <c r="E225" s="13" t="n">
        <f aca="false">IF($A225&lt;=$B$6*12,$B$10,"")</f>
        <v>56.6666666666667</v>
      </c>
      <c r="F225" s="13" t="n">
        <f aca="false">IF($A225&lt;=$B$6*12,C225+D225+E225,"")</f>
        <v>1216.58610263285</v>
      </c>
      <c r="G225" s="13" t="n">
        <f aca="false">IF($A225&lt;=$B$6*12,B225-D225,"")</f>
        <v>32209.3543627478</v>
      </c>
    </row>
    <row r="226" customFormat="false" ht="15" hidden="false" customHeight="false" outlineLevel="0" collapsed="false">
      <c r="A226" s="12" t="n">
        <v>212</v>
      </c>
      <c r="B226" s="13" t="n">
        <f aca="false">IF($A226&lt;=$B$6*12,IF($A226=1,$B$4,G225),"")</f>
        <v>32209.3543627478</v>
      </c>
      <c r="C226" s="13" t="n">
        <f aca="false">IF($A226&lt;=$B$6*12,B226*$B$5/12,"")</f>
        <v>93.9439502246812</v>
      </c>
      <c r="D226" s="13" t="n">
        <f aca="false">IF($A226&lt;=$B$6*12,$B$9-C226,"")</f>
        <v>1065.9754857415</v>
      </c>
      <c r="E226" s="13" t="n">
        <f aca="false">IF($A226&lt;=$B$6*12,$B$10,"")</f>
        <v>56.6666666666667</v>
      </c>
      <c r="F226" s="13" t="n">
        <f aca="false">IF($A226&lt;=$B$6*12,C226+D226+E226,"")</f>
        <v>1216.58610263285</v>
      </c>
      <c r="G226" s="13" t="n">
        <f aca="false">IF($A226&lt;=$B$6*12,B226-D226,"")</f>
        <v>31143.3788770063</v>
      </c>
    </row>
    <row r="227" customFormat="false" ht="15" hidden="false" customHeight="false" outlineLevel="0" collapsed="false">
      <c r="A227" s="12" t="n">
        <v>213</v>
      </c>
      <c r="B227" s="13" t="n">
        <f aca="false">IF($A227&lt;=$B$6*12,IF($A227=1,$B$4,G226),"")</f>
        <v>31143.3788770063</v>
      </c>
      <c r="C227" s="13" t="n">
        <f aca="false">IF($A227&lt;=$B$6*12,B227*$B$5/12,"")</f>
        <v>90.8348550579351</v>
      </c>
      <c r="D227" s="13" t="n">
        <f aca="false">IF($A227&lt;=$B$6*12,$B$9-C227,"")</f>
        <v>1069.08458090825</v>
      </c>
      <c r="E227" s="13" t="n">
        <f aca="false">IF($A227&lt;=$B$6*12,$B$10,"")</f>
        <v>56.6666666666667</v>
      </c>
      <c r="F227" s="13" t="n">
        <f aca="false">IF($A227&lt;=$B$6*12,C227+D227+E227,"")</f>
        <v>1216.58610263285</v>
      </c>
      <c r="G227" s="13" t="n">
        <f aca="false">IF($A227&lt;=$B$6*12,B227-D227,"")</f>
        <v>30074.2942960981</v>
      </c>
    </row>
    <row r="228" customFormat="false" ht="15" hidden="false" customHeight="false" outlineLevel="0" collapsed="false">
      <c r="A228" s="12" t="n">
        <v>214</v>
      </c>
      <c r="B228" s="13" t="n">
        <f aca="false">IF($A228&lt;=$B$6*12,IF($A228=1,$B$4,G227),"")</f>
        <v>30074.2942960981</v>
      </c>
      <c r="C228" s="13" t="n">
        <f aca="false">IF($A228&lt;=$B$6*12,B228*$B$5/12,"")</f>
        <v>87.7166916969527</v>
      </c>
      <c r="D228" s="13" t="n">
        <f aca="false">IF($A228&lt;=$B$6*12,$B$9-C228,"")</f>
        <v>1072.20274426923</v>
      </c>
      <c r="E228" s="13" t="n">
        <f aca="false">IF($A228&lt;=$B$6*12,$B$10,"")</f>
        <v>56.6666666666667</v>
      </c>
      <c r="F228" s="13" t="n">
        <f aca="false">IF($A228&lt;=$B$6*12,C228+D228+E228,"")</f>
        <v>1216.58610263285</v>
      </c>
      <c r="G228" s="13" t="n">
        <f aca="false">IF($A228&lt;=$B$6*12,B228-D228,"")</f>
        <v>29002.0915518288</v>
      </c>
    </row>
    <row r="229" customFormat="false" ht="15" hidden="false" customHeight="false" outlineLevel="0" collapsed="false">
      <c r="A229" s="12" t="n">
        <v>215</v>
      </c>
      <c r="B229" s="13" t="n">
        <f aca="false">IF($A229&lt;=$B$6*12,IF($A229=1,$B$4,G228),"")</f>
        <v>29002.0915518288</v>
      </c>
      <c r="C229" s="13" t="n">
        <f aca="false">IF($A229&lt;=$B$6*12,B229*$B$5/12,"")</f>
        <v>84.5894336928341</v>
      </c>
      <c r="D229" s="13" t="n">
        <f aca="false">IF($A229&lt;=$B$6*12,$B$9-C229,"")</f>
        <v>1075.33000227335</v>
      </c>
      <c r="E229" s="13" t="n">
        <f aca="false">IF($A229&lt;=$B$6*12,$B$10,"")</f>
        <v>56.6666666666667</v>
      </c>
      <c r="F229" s="13" t="n">
        <f aca="false">IF($A229&lt;=$B$6*12,C229+D229+E229,"")</f>
        <v>1216.58610263285</v>
      </c>
      <c r="G229" s="13" t="n">
        <f aca="false">IF($A229&lt;=$B$6*12,B229-D229,"")</f>
        <v>27926.7615495555</v>
      </c>
    </row>
    <row r="230" customFormat="false" ht="15" hidden="false" customHeight="false" outlineLevel="0" collapsed="false">
      <c r="A230" s="12" t="n">
        <v>216</v>
      </c>
      <c r="B230" s="13" t="n">
        <f aca="false">IF($A230&lt;=$B$6*12,IF($A230=1,$B$4,G229),"")</f>
        <v>27926.7615495555</v>
      </c>
      <c r="C230" s="13" t="n">
        <f aca="false">IF($A230&lt;=$B$6*12,B230*$B$5/12,"")</f>
        <v>81.4530545195369</v>
      </c>
      <c r="D230" s="13" t="n">
        <f aca="false">IF($A230&lt;=$B$6*12,$B$9-C230,"")</f>
        <v>1078.46638144665</v>
      </c>
      <c r="E230" s="13" t="n">
        <f aca="false">IF($A230&lt;=$B$6*12,$B$10,"")</f>
        <v>56.6666666666667</v>
      </c>
      <c r="F230" s="13" t="n">
        <f aca="false">IF($A230&lt;=$B$6*12,C230+D230+E230,"")</f>
        <v>1216.58610263285</v>
      </c>
      <c r="G230" s="13" t="n">
        <f aca="false">IF($A230&lt;=$B$6*12,B230-D230,"")</f>
        <v>26848.2951681088</v>
      </c>
    </row>
    <row r="231" customFormat="false" ht="15" hidden="false" customHeight="false" outlineLevel="0" collapsed="false">
      <c r="A231" s="12" t="n">
        <v>217</v>
      </c>
      <c r="B231" s="13" t="n">
        <f aca="false">IF($A231&lt;=$B$6*12,IF($A231=1,$B$4,G230),"")</f>
        <v>26848.2951681088</v>
      </c>
      <c r="C231" s="13" t="n">
        <f aca="false">IF($A231&lt;=$B$6*12,B231*$B$5/12,"")</f>
        <v>78.3075275736508</v>
      </c>
      <c r="D231" s="13" t="n">
        <f aca="false">IF($A231&lt;=$B$6*12,$B$9-C231,"")</f>
        <v>1081.61190839253</v>
      </c>
      <c r="E231" s="13" t="n">
        <f aca="false">IF($A231&lt;=$B$6*12,$B$10,"")</f>
        <v>56.6666666666667</v>
      </c>
      <c r="F231" s="13" t="n">
        <f aca="false">IF($A231&lt;=$B$6*12,C231+D231+E231,"")</f>
        <v>1216.58610263285</v>
      </c>
      <c r="G231" s="13" t="n">
        <f aca="false">IF($A231&lt;=$B$6*12,B231-D231,"")</f>
        <v>25766.6832597163</v>
      </c>
    </row>
    <row r="232" customFormat="false" ht="15" hidden="false" customHeight="false" outlineLevel="0" collapsed="false">
      <c r="A232" s="12" t="n">
        <v>218</v>
      </c>
      <c r="B232" s="13" t="n">
        <f aca="false">IF($A232&lt;=$B$6*12,IF($A232=1,$B$4,G231),"")</f>
        <v>25766.6832597163</v>
      </c>
      <c r="C232" s="13" t="n">
        <f aca="false">IF($A232&lt;=$B$6*12,B232*$B$5/12,"")</f>
        <v>75.1528261741726</v>
      </c>
      <c r="D232" s="13" t="n">
        <f aca="false">IF($A232&lt;=$B$6*12,$B$9-C232,"")</f>
        <v>1084.76660979201</v>
      </c>
      <c r="E232" s="13" t="n">
        <f aca="false">IF($A232&lt;=$B$6*12,$B$10,"")</f>
        <v>56.6666666666667</v>
      </c>
      <c r="F232" s="13" t="n">
        <f aca="false">IF($A232&lt;=$B$6*12,C232+D232+E232,"")</f>
        <v>1216.58610263285</v>
      </c>
      <c r="G232" s="13" t="n">
        <f aca="false">IF($A232&lt;=$B$6*12,B232-D232,"")</f>
        <v>24681.9166499243</v>
      </c>
    </row>
    <row r="233" customFormat="false" ht="15" hidden="false" customHeight="false" outlineLevel="0" collapsed="false">
      <c r="A233" s="12" t="n">
        <v>219</v>
      </c>
      <c r="B233" s="13" t="n">
        <f aca="false">IF($A233&lt;=$B$6*12,IF($A233=1,$B$4,G232),"")</f>
        <v>24681.9166499243</v>
      </c>
      <c r="C233" s="13" t="n">
        <f aca="false">IF($A233&lt;=$B$6*12,B233*$B$5/12,"")</f>
        <v>71.9889235622792</v>
      </c>
      <c r="D233" s="13" t="n">
        <f aca="false">IF($A233&lt;=$B$6*12,$B$9-C233,"")</f>
        <v>1087.9305124039</v>
      </c>
      <c r="E233" s="13" t="n">
        <f aca="false">IF($A233&lt;=$B$6*12,$B$10,"")</f>
        <v>56.6666666666667</v>
      </c>
      <c r="F233" s="13" t="n">
        <f aca="false">IF($A233&lt;=$B$6*12,C233+D233+E233,"")</f>
        <v>1216.58610263285</v>
      </c>
      <c r="G233" s="13" t="n">
        <f aca="false">IF($A233&lt;=$B$6*12,B233-D233,"")</f>
        <v>23593.9861375204</v>
      </c>
    </row>
    <row r="234" customFormat="false" ht="15" hidden="false" customHeight="false" outlineLevel="0" collapsed="false">
      <c r="A234" s="12" t="n">
        <v>220</v>
      </c>
      <c r="B234" s="13" t="n">
        <f aca="false">IF($A234&lt;=$B$6*12,IF($A234=1,$B$4,G233),"")</f>
        <v>23593.9861375204</v>
      </c>
      <c r="C234" s="13" t="n">
        <f aca="false">IF($A234&lt;=$B$6*12,B234*$B$5/12,"")</f>
        <v>68.8157929011012</v>
      </c>
      <c r="D234" s="13" t="n">
        <f aca="false">IF($A234&lt;=$B$6*12,$B$9-C234,"")</f>
        <v>1091.10364306508</v>
      </c>
      <c r="E234" s="13" t="n">
        <f aca="false">IF($A234&lt;=$B$6*12,$B$10,"")</f>
        <v>56.6666666666667</v>
      </c>
      <c r="F234" s="13" t="n">
        <f aca="false">IF($A234&lt;=$B$6*12,C234+D234+E234,"")</f>
        <v>1216.58610263285</v>
      </c>
      <c r="G234" s="13" t="n">
        <f aca="false">IF($A234&lt;=$B$6*12,B234-D234,"")</f>
        <v>22502.8824944553</v>
      </c>
    </row>
    <row r="235" customFormat="false" ht="15" hidden="false" customHeight="false" outlineLevel="0" collapsed="false">
      <c r="A235" s="12" t="n">
        <v>221</v>
      </c>
      <c r="B235" s="13" t="n">
        <f aca="false">IF($A235&lt;=$B$6*12,IF($A235=1,$B$4,G234),"")</f>
        <v>22502.8824944553</v>
      </c>
      <c r="C235" s="13" t="n">
        <f aca="false">IF($A235&lt;=$B$6*12,B235*$B$5/12,"")</f>
        <v>65.6334072754947</v>
      </c>
      <c r="D235" s="13" t="n">
        <f aca="false">IF($A235&lt;=$B$6*12,$B$9-C235,"")</f>
        <v>1094.28602869069</v>
      </c>
      <c r="E235" s="13" t="n">
        <f aca="false">IF($A235&lt;=$B$6*12,$B$10,"")</f>
        <v>56.6666666666667</v>
      </c>
      <c r="F235" s="13" t="n">
        <f aca="false">IF($A235&lt;=$B$6*12,C235+D235+E235,"")</f>
        <v>1216.58610263285</v>
      </c>
      <c r="G235" s="13" t="n">
        <f aca="false">IF($A235&lt;=$B$6*12,B235-D235,"")</f>
        <v>21408.5964657646</v>
      </c>
    </row>
    <row r="236" customFormat="false" ht="15" hidden="false" customHeight="false" outlineLevel="0" collapsed="false">
      <c r="A236" s="12" t="n">
        <v>222</v>
      </c>
      <c r="B236" s="13" t="n">
        <f aca="false">IF($A236&lt;=$B$6*12,IF($A236=1,$B$4,G235),"")</f>
        <v>21408.5964657646</v>
      </c>
      <c r="C236" s="13" t="n">
        <f aca="false">IF($A236&lt;=$B$6*12,B236*$B$5/12,"")</f>
        <v>62.4417396918135</v>
      </c>
      <c r="D236" s="13" t="n">
        <f aca="false">IF($A236&lt;=$B$6*12,$B$9-C236,"")</f>
        <v>1097.47769627437</v>
      </c>
      <c r="E236" s="13" t="n">
        <f aca="false">IF($A236&lt;=$B$6*12,$B$10,"")</f>
        <v>56.6666666666667</v>
      </c>
      <c r="F236" s="13" t="n">
        <f aca="false">IF($A236&lt;=$B$6*12,C236+D236+E236,"")</f>
        <v>1216.58610263285</v>
      </c>
      <c r="G236" s="13" t="n">
        <f aca="false">IF($A236&lt;=$B$6*12,B236-D236,"")</f>
        <v>20311.1187694903</v>
      </c>
    </row>
    <row r="237" customFormat="false" ht="15" hidden="false" customHeight="false" outlineLevel="0" collapsed="false">
      <c r="A237" s="12" t="n">
        <v>223</v>
      </c>
      <c r="B237" s="13" t="n">
        <f aca="false">IF($A237&lt;=$B$6*12,IF($A237=1,$B$4,G236),"")</f>
        <v>20311.1187694903</v>
      </c>
      <c r="C237" s="13" t="n">
        <f aca="false">IF($A237&lt;=$B$6*12,B237*$B$5/12,"")</f>
        <v>59.2407630776799</v>
      </c>
      <c r="D237" s="13" t="n">
        <f aca="false">IF($A237&lt;=$B$6*12,$B$9-C237,"")</f>
        <v>1100.6786728885</v>
      </c>
      <c r="E237" s="13" t="n">
        <f aca="false">IF($A237&lt;=$B$6*12,$B$10,"")</f>
        <v>56.6666666666667</v>
      </c>
      <c r="F237" s="13" t="n">
        <f aca="false">IF($A237&lt;=$B$6*12,C237+D237+E237,"")</f>
        <v>1216.58610263285</v>
      </c>
      <c r="G237" s="13" t="n">
        <f aca="false">IF($A237&lt;=$B$6*12,B237-D237,"")</f>
        <v>19210.4400966018</v>
      </c>
    </row>
    <row r="238" customFormat="false" ht="15" hidden="false" customHeight="false" outlineLevel="0" collapsed="false">
      <c r="A238" s="12" t="n">
        <v>224</v>
      </c>
      <c r="B238" s="13" t="n">
        <f aca="false">IF($A238&lt;=$B$6*12,IF($A238=1,$B$4,G237),"")</f>
        <v>19210.4400966018</v>
      </c>
      <c r="C238" s="13" t="n">
        <f aca="false">IF($A238&lt;=$B$6*12,B238*$B$5/12,"")</f>
        <v>56.0304502817551</v>
      </c>
      <c r="D238" s="13" t="n">
        <f aca="false">IF($A238&lt;=$B$6*12,$B$9-C238,"")</f>
        <v>1103.88898568443</v>
      </c>
      <c r="E238" s="13" t="n">
        <f aca="false">IF($A238&lt;=$B$6*12,$B$10,"")</f>
        <v>56.6666666666667</v>
      </c>
      <c r="F238" s="13" t="n">
        <f aca="false">IF($A238&lt;=$B$6*12,C238+D238+E238,"")</f>
        <v>1216.58610263285</v>
      </c>
      <c r="G238" s="13" t="n">
        <f aca="false">IF($A238&lt;=$B$6*12,B238-D238,"")</f>
        <v>18106.5511109173</v>
      </c>
    </row>
    <row r="239" customFormat="false" ht="15" hidden="false" customHeight="false" outlineLevel="0" collapsed="false">
      <c r="A239" s="12" t="n">
        <v>225</v>
      </c>
      <c r="B239" s="13" t="n">
        <f aca="false">IF($A239&lt;=$B$6*12,IF($A239=1,$B$4,G238),"")</f>
        <v>18106.5511109173</v>
      </c>
      <c r="C239" s="13" t="n">
        <f aca="false">IF($A239&lt;=$B$6*12,B239*$B$5/12,"")</f>
        <v>52.8107740735089</v>
      </c>
      <c r="D239" s="13" t="n">
        <f aca="false">IF($A239&lt;=$B$6*12,$B$9-C239,"")</f>
        <v>1107.10866189267</v>
      </c>
      <c r="E239" s="13" t="n">
        <f aca="false">IF($A239&lt;=$B$6*12,$B$10,"")</f>
        <v>56.6666666666667</v>
      </c>
      <c r="F239" s="13" t="n">
        <f aca="false">IF($A239&lt;=$B$6*12,C239+D239+E239,"")</f>
        <v>1216.58610263285</v>
      </c>
      <c r="G239" s="13" t="n">
        <f aca="false">IF($A239&lt;=$B$6*12,B239-D239,"")</f>
        <v>16999.4424490246</v>
      </c>
    </row>
    <row r="240" customFormat="false" ht="15" hidden="false" customHeight="false" outlineLevel="0" collapsed="false">
      <c r="A240" s="12" t="n">
        <v>226</v>
      </c>
      <c r="B240" s="13" t="n">
        <f aca="false">IF($A240&lt;=$B$6*12,IF($A240=1,$B$4,G239),"")</f>
        <v>16999.4424490246</v>
      </c>
      <c r="C240" s="13" t="n">
        <f aca="false">IF($A240&lt;=$B$6*12,B240*$B$5/12,"")</f>
        <v>49.5817071429886</v>
      </c>
      <c r="D240" s="13" t="n">
        <f aca="false">IF($A240&lt;=$B$6*12,$B$9-C240,"")</f>
        <v>1110.3377288232</v>
      </c>
      <c r="E240" s="13" t="n">
        <f aca="false">IF($A240&lt;=$B$6*12,$B$10,"")</f>
        <v>56.6666666666667</v>
      </c>
      <c r="F240" s="13" t="n">
        <f aca="false">IF($A240&lt;=$B$6*12,C240+D240+E240,"")</f>
        <v>1216.58610263285</v>
      </c>
      <c r="G240" s="13" t="n">
        <f aca="false">IF($A240&lt;=$B$6*12,B240-D240,"")</f>
        <v>15889.1047202015</v>
      </c>
    </row>
    <row r="241" customFormat="false" ht="15" hidden="false" customHeight="false" outlineLevel="0" collapsed="false">
      <c r="A241" s="12" t="n">
        <v>227</v>
      </c>
      <c r="B241" s="13" t="n">
        <f aca="false">IF($A241&lt;=$B$6*12,IF($A241=1,$B$4,G240),"")</f>
        <v>15889.1047202015</v>
      </c>
      <c r="C241" s="13" t="n">
        <f aca="false">IF($A241&lt;=$B$6*12,B241*$B$5/12,"")</f>
        <v>46.3432221005876</v>
      </c>
      <c r="D241" s="13" t="n">
        <f aca="false">IF($A241&lt;=$B$6*12,$B$9-C241,"")</f>
        <v>1113.5762138656</v>
      </c>
      <c r="E241" s="13" t="n">
        <f aca="false">IF($A241&lt;=$B$6*12,$B$10,"")</f>
        <v>56.6666666666667</v>
      </c>
      <c r="F241" s="13" t="n">
        <f aca="false">IF($A241&lt;=$B$6*12,C241+D241+E241,"")</f>
        <v>1216.58610263285</v>
      </c>
      <c r="G241" s="13" t="n">
        <f aca="false">IF($A241&lt;=$B$6*12,B241-D241,"")</f>
        <v>14775.5285063359</v>
      </c>
    </row>
    <row r="242" customFormat="false" ht="15" hidden="false" customHeight="false" outlineLevel="0" collapsed="false">
      <c r="A242" s="12" t="n">
        <v>228</v>
      </c>
      <c r="B242" s="13" t="n">
        <f aca="false">IF($A242&lt;=$B$6*12,IF($A242=1,$B$4,G241),"")</f>
        <v>14775.5285063359</v>
      </c>
      <c r="C242" s="13" t="n">
        <f aca="false">IF($A242&lt;=$B$6*12,B242*$B$5/12,"")</f>
        <v>43.0952914768129</v>
      </c>
      <c r="D242" s="13" t="n">
        <f aca="false">IF($A242&lt;=$B$6*12,$B$9-C242,"")</f>
        <v>1116.82414448937</v>
      </c>
      <c r="E242" s="13" t="n">
        <f aca="false">IF($A242&lt;=$B$6*12,$B$10,"")</f>
        <v>56.6666666666667</v>
      </c>
      <c r="F242" s="13" t="n">
        <f aca="false">IF($A242&lt;=$B$6*12,C242+D242+E242,"")</f>
        <v>1216.58610263285</v>
      </c>
      <c r="G242" s="13" t="n">
        <f aca="false">IF($A242&lt;=$B$6*12,B242-D242,"")</f>
        <v>13658.7043618465</v>
      </c>
    </row>
    <row r="243" customFormat="false" ht="15" hidden="false" customHeight="false" outlineLevel="0" collapsed="false">
      <c r="A243" s="12" t="n">
        <v>229</v>
      </c>
      <c r="B243" s="13" t="n">
        <f aca="false">IF($A243&lt;=$B$6*12,IF($A243=1,$B$4,G242),"")</f>
        <v>13658.7043618465</v>
      </c>
      <c r="C243" s="13" t="n">
        <f aca="false">IF($A243&lt;=$B$6*12,B243*$B$5/12,"")</f>
        <v>39.8378877220523</v>
      </c>
      <c r="D243" s="13" t="n">
        <f aca="false">IF($A243&lt;=$B$6*12,$B$9-C243,"")</f>
        <v>1120.08154824413</v>
      </c>
      <c r="E243" s="13" t="n">
        <f aca="false">IF($A243&lt;=$B$6*12,$B$10,"")</f>
        <v>56.6666666666667</v>
      </c>
      <c r="F243" s="13" t="n">
        <f aca="false">IF($A243&lt;=$B$6*12,C243+D243+E243,"")</f>
        <v>1216.58610263285</v>
      </c>
      <c r="G243" s="13" t="n">
        <f aca="false">IF($A243&lt;=$B$6*12,B243-D243,"")</f>
        <v>12538.6228136024</v>
      </c>
    </row>
    <row r="244" customFormat="false" ht="15" hidden="false" customHeight="false" outlineLevel="0" collapsed="false">
      <c r="A244" s="12" t="n">
        <v>230</v>
      </c>
      <c r="B244" s="13" t="n">
        <f aca="false">IF($A244&lt;=$B$6*12,IF($A244=1,$B$4,G243),"")</f>
        <v>12538.6228136024</v>
      </c>
      <c r="C244" s="13" t="n">
        <f aca="false">IF($A244&lt;=$B$6*12,B244*$B$5/12,"")</f>
        <v>36.5709832063402</v>
      </c>
      <c r="D244" s="13" t="n">
        <f aca="false">IF($A244&lt;=$B$6*12,$B$9-C244,"")</f>
        <v>1123.34845275984</v>
      </c>
      <c r="E244" s="13" t="n">
        <f aca="false">IF($A244&lt;=$B$6*12,$B$10,"")</f>
        <v>56.6666666666667</v>
      </c>
      <c r="F244" s="13" t="n">
        <f aca="false">IF($A244&lt;=$B$6*12,C244+D244+E244,"")</f>
        <v>1216.58610263285</v>
      </c>
      <c r="G244" s="13" t="n">
        <f aca="false">IF($A244&lt;=$B$6*12,B244-D244,"")</f>
        <v>11415.2743608425</v>
      </c>
    </row>
    <row r="245" customFormat="false" ht="15" hidden="false" customHeight="false" outlineLevel="0" collapsed="false">
      <c r="A245" s="12" t="n">
        <v>231</v>
      </c>
      <c r="B245" s="13" t="n">
        <f aca="false">IF($A245&lt;=$B$6*12,IF($A245=1,$B$4,G244),"")</f>
        <v>11415.2743608425</v>
      </c>
      <c r="C245" s="13" t="n">
        <f aca="false">IF($A245&lt;=$B$6*12,B245*$B$5/12,"")</f>
        <v>33.294550219124</v>
      </c>
      <c r="D245" s="13" t="n">
        <f aca="false">IF($A245&lt;=$B$6*12,$B$9-C245,"")</f>
        <v>1126.62488574706</v>
      </c>
      <c r="E245" s="13" t="n">
        <f aca="false">IF($A245&lt;=$B$6*12,$B$10,"")</f>
        <v>56.6666666666667</v>
      </c>
      <c r="F245" s="13" t="n">
        <f aca="false">IF($A245&lt;=$B$6*12,C245+D245+E245,"")</f>
        <v>1216.58610263285</v>
      </c>
      <c r="G245" s="13" t="n">
        <f aca="false">IF($A245&lt;=$B$6*12,B245-D245,"")</f>
        <v>10288.6494750955</v>
      </c>
    </row>
    <row r="246" customFormat="false" ht="15" hidden="false" customHeight="false" outlineLevel="0" collapsed="false">
      <c r="A246" s="12" t="n">
        <v>232</v>
      </c>
      <c r="B246" s="13" t="n">
        <f aca="false">IF($A246&lt;=$B$6*12,IF($A246=1,$B$4,G245),"")</f>
        <v>10288.6494750955</v>
      </c>
      <c r="C246" s="13" t="n">
        <f aca="false">IF($A246&lt;=$B$6*12,B246*$B$5/12,"")</f>
        <v>30.0085609690284</v>
      </c>
      <c r="D246" s="13" t="n">
        <f aca="false">IF($A246&lt;=$B$6*12,$B$9-C246,"")</f>
        <v>1129.91087499716</v>
      </c>
      <c r="E246" s="13" t="n">
        <f aca="false">IF($A246&lt;=$B$6*12,$B$10,"")</f>
        <v>56.6666666666667</v>
      </c>
      <c r="F246" s="13" t="n">
        <f aca="false">IF($A246&lt;=$B$6*12,C246+D246+E246,"")</f>
        <v>1216.58610263285</v>
      </c>
      <c r="G246" s="13" t="n">
        <f aca="false">IF($A246&lt;=$B$6*12,B246-D246,"")</f>
        <v>9158.7386000983</v>
      </c>
    </row>
    <row r="247" customFormat="false" ht="15" hidden="false" customHeight="false" outlineLevel="0" collapsed="false">
      <c r="A247" s="12" t="n">
        <v>233</v>
      </c>
      <c r="B247" s="13" t="n">
        <f aca="false">IF($A247&lt;=$B$6*12,IF($A247=1,$B$4,G246),"")</f>
        <v>9158.7386000983</v>
      </c>
      <c r="C247" s="13" t="n">
        <f aca="false">IF($A247&lt;=$B$6*12,B247*$B$5/12,"")</f>
        <v>26.71298758362</v>
      </c>
      <c r="D247" s="13" t="n">
        <f aca="false">IF($A247&lt;=$B$6*12,$B$9-C247,"")</f>
        <v>1133.20644838256</v>
      </c>
      <c r="E247" s="13" t="n">
        <f aca="false">IF($A247&lt;=$B$6*12,$B$10,"")</f>
        <v>56.6666666666667</v>
      </c>
      <c r="F247" s="13" t="n">
        <f aca="false">IF($A247&lt;=$B$6*12,C247+D247+E247,"")</f>
        <v>1216.58610263285</v>
      </c>
      <c r="G247" s="13" t="n">
        <f aca="false">IF($A247&lt;=$B$6*12,B247-D247,"")</f>
        <v>8025.53215171573</v>
      </c>
    </row>
    <row r="248" customFormat="false" ht="15" hidden="false" customHeight="false" outlineLevel="0" collapsed="false">
      <c r="A248" s="12" t="n">
        <v>234</v>
      </c>
      <c r="B248" s="13" t="n">
        <f aca="false">IF($A248&lt;=$B$6*12,IF($A248=1,$B$4,G247),"")</f>
        <v>8025.53215171573</v>
      </c>
      <c r="C248" s="13" t="n">
        <f aca="false">IF($A248&lt;=$B$6*12,B248*$B$5/12,"")</f>
        <v>23.4078021091709</v>
      </c>
      <c r="D248" s="13" t="n">
        <f aca="false">IF($A248&lt;=$B$6*12,$B$9-C248,"")</f>
        <v>1136.51163385701</v>
      </c>
      <c r="E248" s="13" t="n">
        <f aca="false">IF($A248&lt;=$B$6*12,$B$10,"")</f>
        <v>56.6666666666667</v>
      </c>
      <c r="F248" s="13" t="n">
        <f aca="false">IF($A248&lt;=$B$6*12,C248+D248+E248,"")</f>
        <v>1216.58610263285</v>
      </c>
      <c r="G248" s="13" t="n">
        <f aca="false">IF($A248&lt;=$B$6*12,B248-D248,"")</f>
        <v>6889.02051785872</v>
      </c>
    </row>
    <row r="249" customFormat="false" ht="15" hidden="false" customHeight="false" outlineLevel="0" collapsed="false">
      <c r="A249" s="12" t="n">
        <v>235</v>
      </c>
      <c r="B249" s="13" t="n">
        <f aca="false">IF($A249&lt;=$B$6*12,IF($A249=1,$B$4,G248),"")</f>
        <v>6889.02051785872</v>
      </c>
      <c r="C249" s="13" t="n">
        <f aca="false">IF($A249&lt;=$B$6*12,B249*$B$5/12,"")</f>
        <v>20.0929765104213</v>
      </c>
      <c r="D249" s="13" t="n">
        <f aca="false">IF($A249&lt;=$B$6*12,$B$9-C249,"")</f>
        <v>1139.82645945576</v>
      </c>
      <c r="E249" s="13" t="n">
        <f aca="false">IF($A249&lt;=$B$6*12,$B$10,"")</f>
        <v>56.6666666666667</v>
      </c>
      <c r="F249" s="13" t="n">
        <f aca="false">IF($A249&lt;=$B$6*12,C249+D249+E249,"")</f>
        <v>1216.58610263285</v>
      </c>
      <c r="G249" s="13" t="n">
        <f aca="false">IF($A249&lt;=$B$6*12,B249-D249,"")</f>
        <v>5749.19405840296</v>
      </c>
    </row>
    <row r="250" customFormat="false" ht="15" hidden="false" customHeight="false" outlineLevel="0" collapsed="false">
      <c r="A250" s="12" t="n">
        <v>236</v>
      </c>
      <c r="B250" s="13" t="n">
        <f aca="false">IF($A250&lt;=$B$6*12,IF($A250=1,$B$4,G249),"")</f>
        <v>5749.19405840296</v>
      </c>
      <c r="C250" s="13" t="n">
        <f aca="false">IF($A250&lt;=$B$6*12,B250*$B$5/12,"")</f>
        <v>16.768482670342</v>
      </c>
      <c r="D250" s="13" t="n">
        <f aca="false">IF($A250&lt;=$B$6*12,$B$9-C250,"")</f>
        <v>1143.15095329584</v>
      </c>
      <c r="E250" s="13" t="n">
        <f aca="false">IF($A250&lt;=$B$6*12,$B$10,"")</f>
        <v>56.6666666666667</v>
      </c>
      <c r="F250" s="13" t="n">
        <f aca="false">IF($A250&lt;=$B$6*12,C250+D250+E250,"")</f>
        <v>1216.58610263285</v>
      </c>
      <c r="G250" s="13" t="n">
        <f aca="false">IF($A250&lt;=$B$6*12,B250-D250,"")</f>
        <v>4606.04310510712</v>
      </c>
    </row>
    <row r="251" customFormat="false" ht="15" hidden="false" customHeight="false" outlineLevel="0" collapsed="false">
      <c r="A251" s="12" t="n">
        <v>237</v>
      </c>
      <c r="B251" s="13" t="n">
        <f aca="false">IF($A251&lt;=$B$6*12,IF($A251=1,$B$4,G250),"")</f>
        <v>4606.04310510712</v>
      </c>
      <c r="C251" s="13" t="n">
        <f aca="false">IF($A251&lt;=$B$6*12,B251*$B$5/12,"")</f>
        <v>13.4342923898958</v>
      </c>
      <c r="D251" s="13" t="n">
        <f aca="false">IF($A251&lt;=$B$6*12,$B$9-C251,"")</f>
        <v>1146.48514357629</v>
      </c>
      <c r="E251" s="13" t="n">
        <f aca="false">IF($A251&lt;=$B$6*12,$B$10,"")</f>
        <v>56.6666666666667</v>
      </c>
      <c r="F251" s="13" t="n">
        <f aca="false">IF($A251&lt;=$B$6*12,C251+D251+E251,"")</f>
        <v>1216.58610263285</v>
      </c>
      <c r="G251" s="13" t="n">
        <f aca="false">IF($A251&lt;=$B$6*12,B251-D251,"")</f>
        <v>3459.55796153083</v>
      </c>
    </row>
    <row r="252" customFormat="false" ht="15" hidden="false" customHeight="false" outlineLevel="0" collapsed="false">
      <c r="A252" s="12" t="n">
        <v>238</v>
      </c>
      <c r="B252" s="13" t="n">
        <f aca="false">IF($A252&lt;=$B$6*12,IF($A252=1,$B$4,G251),"")</f>
        <v>3459.55796153083</v>
      </c>
      <c r="C252" s="13" t="n">
        <f aca="false">IF($A252&lt;=$B$6*12,B252*$B$5/12,"")</f>
        <v>10.0903773877982</v>
      </c>
      <c r="D252" s="13" t="n">
        <f aca="false">IF($A252&lt;=$B$6*12,$B$9-C252,"")</f>
        <v>1149.82905857839</v>
      </c>
      <c r="E252" s="13" t="n">
        <f aca="false">IF($A252&lt;=$B$6*12,$B$10,"")</f>
        <v>56.6666666666667</v>
      </c>
      <c r="F252" s="13" t="n">
        <f aca="false">IF($A252&lt;=$B$6*12,C252+D252+E252,"")</f>
        <v>1216.58610263285</v>
      </c>
      <c r="G252" s="13" t="n">
        <f aca="false">IF($A252&lt;=$B$6*12,B252-D252,"")</f>
        <v>2309.72890295244</v>
      </c>
    </row>
    <row r="253" customFormat="false" ht="15" hidden="false" customHeight="false" outlineLevel="0" collapsed="false">
      <c r="A253" s="12" t="n">
        <v>239</v>
      </c>
      <c r="B253" s="13" t="n">
        <f aca="false">IF($A253&lt;=$B$6*12,IF($A253=1,$B$4,G252),"")</f>
        <v>2309.72890295244</v>
      </c>
      <c r="C253" s="13" t="n">
        <f aca="false">IF($A253&lt;=$B$6*12,B253*$B$5/12,"")</f>
        <v>6.73670930027796</v>
      </c>
      <c r="D253" s="13" t="n">
        <f aca="false">IF($A253&lt;=$B$6*12,$B$9-C253,"")</f>
        <v>1153.18272666591</v>
      </c>
      <c r="E253" s="13" t="n">
        <f aca="false">IF($A253&lt;=$B$6*12,$B$10,"")</f>
        <v>56.6666666666667</v>
      </c>
      <c r="F253" s="13" t="n">
        <f aca="false">IF($A253&lt;=$B$6*12,C253+D253+E253,"")</f>
        <v>1216.58610263285</v>
      </c>
      <c r="G253" s="13" t="n">
        <f aca="false">IF($A253&lt;=$B$6*12,B253-D253,"")</f>
        <v>1156.54617628654</v>
      </c>
    </row>
    <row r="254" customFormat="false" ht="15" hidden="false" customHeight="false" outlineLevel="0" collapsed="false">
      <c r="A254" s="12" t="n">
        <v>240</v>
      </c>
      <c r="B254" s="13" t="n">
        <f aca="false">IF($A254&lt;=$B$6*12,IF($A254=1,$B$4,G253),"")</f>
        <v>1156.54617628654</v>
      </c>
      <c r="C254" s="13" t="n">
        <f aca="false">IF($A254&lt;=$B$6*12,B254*$B$5/12,"")</f>
        <v>3.37325968083573</v>
      </c>
      <c r="D254" s="13" t="n">
        <f aca="false">IF($A254&lt;=$B$6*12,$B$9-C254,"")</f>
        <v>1156.54617628535</v>
      </c>
      <c r="E254" s="13" t="n">
        <f aca="false">IF($A254&lt;=$B$6*12,$B$10,"")</f>
        <v>56.6666666666667</v>
      </c>
      <c r="F254" s="13" t="n">
        <f aca="false">IF($A254&lt;=$B$6*12,C254+D254+E254,"")</f>
        <v>1216.58610263285</v>
      </c>
      <c r="G254" s="13" t="n">
        <f aca="false">IF($A254&lt;=$B$6*12,B254-D254,"")</f>
        <v>1.1891643225681E-009</v>
      </c>
    </row>
    <row r="255" customFormat="false" ht="15" hidden="false" customHeight="false" outlineLevel="0" collapsed="false">
      <c r="A255" s="12" t="n">
        <v>241</v>
      </c>
      <c r="B255" s="13" t="str">
        <f aca="false">IF($A255&lt;=$B$6*12,IF($A255=1,$B$4,G254),"")</f>
        <v/>
      </c>
      <c r="C255" s="13" t="str">
        <f aca="false">IF($A255&lt;=$B$6*12,B255*$B$5/12,"")</f>
        <v/>
      </c>
      <c r="D255" s="13" t="str">
        <f aca="false">IF($A255&lt;=$B$6*12,$B$9-C255,"")</f>
        <v/>
      </c>
      <c r="E255" s="13" t="str">
        <f aca="false">IF($A255&lt;=$B$6*12,$B$10,"")</f>
        <v/>
      </c>
      <c r="F255" s="13" t="str">
        <f aca="false">IF($A255&lt;=$B$6*12,C255+D255+E255,"")</f>
        <v/>
      </c>
      <c r="G255" s="13" t="str">
        <f aca="false">IF($A255&lt;=$B$6*12,B255-D255,"")</f>
        <v/>
      </c>
    </row>
    <row r="256" customFormat="false" ht="15" hidden="false" customHeight="false" outlineLevel="0" collapsed="false">
      <c r="A256" s="12" t="n">
        <v>242</v>
      </c>
      <c r="B256" s="13" t="str">
        <f aca="false">IF($A256&lt;=$B$6*12,IF($A256=1,$B$4,G255),"")</f>
        <v/>
      </c>
      <c r="C256" s="13" t="str">
        <f aca="false">IF($A256&lt;=$B$6*12,B256*$B$5/12,"")</f>
        <v/>
      </c>
      <c r="D256" s="13" t="str">
        <f aca="false">IF($A256&lt;=$B$6*12,$B$9-C256,"")</f>
        <v/>
      </c>
      <c r="E256" s="13" t="str">
        <f aca="false">IF($A256&lt;=$B$6*12,$B$10,"")</f>
        <v/>
      </c>
      <c r="F256" s="13" t="str">
        <f aca="false">IF($A256&lt;=$B$6*12,C256+D256+E256,"")</f>
        <v/>
      </c>
      <c r="G256" s="13" t="str">
        <f aca="false">IF($A256&lt;=$B$6*12,B256-D256,"")</f>
        <v/>
      </c>
    </row>
    <row r="257" customFormat="false" ht="15" hidden="false" customHeight="false" outlineLevel="0" collapsed="false">
      <c r="A257" s="12" t="n">
        <v>243</v>
      </c>
      <c r="B257" s="13" t="str">
        <f aca="false">IF($A257&lt;=$B$6*12,IF($A257=1,$B$4,G256),"")</f>
        <v/>
      </c>
      <c r="C257" s="13" t="str">
        <f aca="false">IF($A257&lt;=$B$6*12,B257*$B$5/12,"")</f>
        <v/>
      </c>
      <c r="D257" s="13" t="str">
        <f aca="false">IF($A257&lt;=$B$6*12,$B$9-C257,"")</f>
        <v/>
      </c>
      <c r="E257" s="13" t="str">
        <f aca="false">IF($A257&lt;=$B$6*12,$B$10,"")</f>
        <v/>
      </c>
      <c r="F257" s="13" t="str">
        <f aca="false">IF($A257&lt;=$B$6*12,C257+D257+E257,"")</f>
        <v/>
      </c>
      <c r="G257" s="13" t="str">
        <f aca="false">IF($A257&lt;=$B$6*12,B257-D257,"")</f>
        <v/>
      </c>
    </row>
    <row r="258" customFormat="false" ht="15" hidden="false" customHeight="false" outlineLevel="0" collapsed="false">
      <c r="A258" s="12" t="n">
        <v>244</v>
      </c>
      <c r="B258" s="13" t="str">
        <f aca="false">IF($A258&lt;=$B$6*12,IF($A258=1,$B$4,G257),"")</f>
        <v/>
      </c>
      <c r="C258" s="13" t="str">
        <f aca="false">IF($A258&lt;=$B$6*12,B258*$B$5/12,"")</f>
        <v/>
      </c>
      <c r="D258" s="13" t="str">
        <f aca="false">IF($A258&lt;=$B$6*12,$B$9-C258,"")</f>
        <v/>
      </c>
      <c r="E258" s="13" t="str">
        <f aca="false">IF($A258&lt;=$B$6*12,$B$10,"")</f>
        <v/>
      </c>
      <c r="F258" s="13" t="str">
        <f aca="false">IF($A258&lt;=$B$6*12,C258+D258+E258,"")</f>
        <v/>
      </c>
      <c r="G258" s="13" t="str">
        <f aca="false">IF($A258&lt;=$B$6*12,B258-D258,"")</f>
        <v/>
      </c>
    </row>
    <row r="259" customFormat="false" ht="15" hidden="false" customHeight="false" outlineLevel="0" collapsed="false">
      <c r="A259" s="12" t="n">
        <v>245</v>
      </c>
      <c r="B259" s="13" t="str">
        <f aca="false">IF($A259&lt;=$B$6*12,IF($A259=1,$B$4,G258),"")</f>
        <v/>
      </c>
      <c r="C259" s="13" t="str">
        <f aca="false">IF($A259&lt;=$B$6*12,B259*$B$5/12,"")</f>
        <v/>
      </c>
      <c r="D259" s="13" t="str">
        <f aca="false">IF($A259&lt;=$B$6*12,$B$9-C259,"")</f>
        <v/>
      </c>
      <c r="E259" s="13" t="str">
        <f aca="false">IF($A259&lt;=$B$6*12,$B$10,"")</f>
        <v/>
      </c>
      <c r="F259" s="13" t="str">
        <f aca="false">IF($A259&lt;=$B$6*12,C259+D259+E259,"")</f>
        <v/>
      </c>
      <c r="G259" s="13" t="str">
        <f aca="false">IF($A259&lt;=$B$6*12,B259-D259,"")</f>
        <v/>
      </c>
    </row>
    <row r="260" customFormat="false" ht="15" hidden="false" customHeight="false" outlineLevel="0" collapsed="false">
      <c r="A260" s="12" t="n">
        <v>246</v>
      </c>
      <c r="B260" s="13" t="str">
        <f aca="false">IF($A260&lt;=$B$6*12,IF($A260=1,$B$4,G259),"")</f>
        <v/>
      </c>
      <c r="C260" s="13" t="str">
        <f aca="false">IF($A260&lt;=$B$6*12,B260*$B$5/12,"")</f>
        <v/>
      </c>
      <c r="D260" s="13" t="str">
        <f aca="false">IF($A260&lt;=$B$6*12,$B$9-C260,"")</f>
        <v/>
      </c>
      <c r="E260" s="13" t="str">
        <f aca="false">IF($A260&lt;=$B$6*12,$B$10,"")</f>
        <v/>
      </c>
      <c r="F260" s="13" t="str">
        <f aca="false">IF($A260&lt;=$B$6*12,C260+D260+E260,"")</f>
        <v/>
      </c>
      <c r="G260" s="13" t="str">
        <f aca="false">IF($A260&lt;=$B$6*12,B260-D260,"")</f>
        <v/>
      </c>
    </row>
    <row r="261" customFormat="false" ht="15" hidden="false" customHeight="false" outlineLevel="0" collapsed="false">
      <c r="A261" s="12" t="n">
        <v>247</v>
      </c>
      <c r="B261" s="13" t="str">
        <f aca="false">IF($A261&lt;=$B$6*12,IF($A261=1,$B$4,G260),"")</f>
        <v/>
      </c>
      <c r="C261" s="13" t="str">
        <f aca="false">IF($A261&lt;=$B$6*12,B261*$B$5/12,"")</f>
        <v/>
      </c>
      <c r="D261" s="13" t="str">
        <f aca="false">IF($A261&lt;=$B$6*12,$B$9-C261,"")</f>
        <v/>
      </c>
      <c r="E261" s="13" t="str">
        <f aca="false">IF($A261&lt;=$B$6*12,$B$10,"")</f>
        <v/>
      </c>
      <c r="F261" s="13" t="str">
        <f aca="false">IF($A261&lt;=$B$6*12,C261+D261+E261,"")</f>
        <v/>
      </c>
      <c r="G261" s="13" t="str">
        <f aca="false">IF($A261&lt;=$B$6*12,B261-D261,"")</f>
        <v/>
      </c>
    </row>
    <row r="262" customFormat="false" ht="15" hidden="false" customHeight="false" outlineLevel="0" collapsed="false">
      <c r="A262" s="12" t="n">
        <v>248</v>
      </c>
      <c r="B262" s="13" t="str">
        <f aca="false">IF($A262&lt;=$B$6*12,IF($A262=1,$B$4,G261),"")</f>
        <v/>
      </c>
      <c r="C262" s="13" t="str">
        <f aca="false">IF($A262&lt;=$B$6*12,B262*$B$5/12,"")</f>
        <v/>
      </c>
      <c r="D262" s="13" t="str">
        <f aca="false">IF($A262&lt;=$B$6*12,$B$9-C262,"")</f>
        <v/>
      </c>
      <c r="E262" s="13" t="str">
        <f aca="false">IF($A262&lt;=$B$6*12,$B$10,"")</f>
        <v/>
      </c>
      <c r="F262" s="13" t="str">
        <f aca="false">IF($A262&lt;=$B$6*12,C262+D262+E262,"")</f>
        <v/>
      </c>
      <c r="G262" s="13" t="str">
        <f aca="false">IF($A262&lt;=$B$6*12,B262-D262,"")</f>
        <v/>
      </c>
    </row>
    <row r="263" customFormat="false" ht="15" hidden="false" customHeight="false" outlineLevel="0" collapsed="false">
      <c r="A263" s="12" t="n">
        <v>249</v>
      </c>
      <c r="B263" s="13" t="str">
        <f aca="false">IF($A263&lt;=$B$6*12,IF($A263=1,$B$4,G262),"")</f>
        <v/>
      </c>
      <c r="C263" s="13" t="str">
        <f aca="false">IF($A263&lt;=$B$6*12,B263*$B$5/12,"")</f>
        <v/>
      </c>
      <c r="D263" s="13" t="str">
        <f aca="false">IF($A263&lt;=$B$6*12,$B$9-C263,"")</f>
        <v/>
      </c>
      <c r="E263" s="13" t="str">
        <f aca="false">IF($A263&lt;=$B$6*12,$B$10,"")</f>
        <v/>
      </c>
      <c r="F263" s="13" t="str">
        <f aca="false">IF($A263&lt;=$B$6*12,C263+D263+E263,"")</f>
        <v/>
      </c>
      <c r="G263" s="13" t="str">
        <f aca="false">IF($A263&lt;=$B$6*12,B263-D263,"")</f>
        <v/>
      </c>
    </row>
    <row r="264" customFormat="false" ht="15" hidden="false" customHeight="false" outlineLevel="0" collapsed="false">
      <c r="A264" s="12" t="n">
        <v>250</v>
      </c>
      <c r="B264" s="13" t="str">
        <f aca="false">IF($A264&lt;=$B$6*12,IF($A264=1,$B$4,G263),"")</f>
        <v/>
      </c>
      <c r="C264" s="13" t="str">
        <f aca="false">IF($A264&lt;=$B$6*12,B264*$B$5/12,"")</f>
        <v/>
      </c>
      <c r="D264" s="13" t="str">
        <f aca="false">IF($A264&lt;=$B$6*12,$B$9-C264,"")</f>
        <v/>
      </c>
      <c r="E264" s="13" t="str">
        <f aca="false">IF($A264&lt;=$B$6*12,$B$10,"")</f>
        <v/>
      </c>
      <c r="F264" s="13" t="str">
        <f aca="false">IF($A264&lt;=$B$6*12,C264+D264+E264,"")</f>
        <v/>
      </c>
      <c r="G264" s="13" t="str">
        <f aca="false">IF($A264&lt;=$B$6*12,B264-D264,"")</f>
        <v/>
      </c>
    </row>
    <row r="265" customFormat="false" ht="15" hidden="false" customHeight="false" outlineLevel="0" collapsed="false">
      <c r="A265" s="12" t="n">
        <v>251</v>
      </c>
      <c r="B265" s="13" t="str">
        <f aca="false">IF($A265&lt;=$B$6*12,IF($A265=1,$B$4,G264),"")</f>
        <v/>
      </c>
      <c r="C265" s="13" t="str">
        <f aca="false">IF($A265&lt;=$B$6*12,B265*$B$5/12,"")</f>
        <v/>
      </c>
      <c r="D265" s="13" t="str">
        <f aca="false">IF($A265&lt;=$B$6*12,$B$9-C265,"")</f>
        <v/>
      </c>
      <c r="E265" s="13" t="str">
        <f aca="false">IF($A265&lt;=$B$6*12,$B$10,"")</f>
        <v/>
      </c>
      <c r="F265" s="13" t="str">
        <f aca="false">IF($A265&lt;=$B$6*12,C265+D265+E265,"")</f>
        <v/>
      </c>
      <c r="G265" s="13" t="str">
        <f aca="false">IF($A265&lt;=$B$6*12,B265-D265,"")</f>
        <v/>
      </c>
    </row>
    <row r="266" customFormat="false" ht="15" hidden="false" customHeight="false" outlineLevel="0" collapsed="false">
      <c r="A266" s="12" t="n">
        <v>252</v>
      </c>
      <c r="B266" s="13" t="str">
        <f aca="false">IF($A266&lt;=$B$6*12,IF($A266=1,$B$4,G265),"")</f>
        <v/>
      </c>
      <c r="C266" s="13" t="str">
        <f aca="false">IF($A266&lt;=$B$6*12,B266*$B$5/12,"")</f>
        <v/>
      </c>
      <c r="D266" s="13" t="str">
        <f aca="false">IF($A266&lt;=$B$6*12,$B$9-C266,"")</f>
        <v/>
      </c>
      <c r="E266" s="13" t="str">
        <f aca="false">IF($A266&lt;=$B$6*12,$B$10,"")</f>
        <v/>
      </c>
      <c r="F266" s="13" t="str">
        <f aca="false">IF($A266&lt;=$B$6*12,C266+D266+E266,"")</f>
        <v/>
      </c>
      <c r="G266" s="13" t="str">
        <f aca="false">IF($A266&lt;=$B$6*12,B266-D266,"")</f>
        <v/>
      </c>
    </row>
    <row r="267" customFormat="false" ht="15" hidden="false" customHeight="false" outlineLevel="0" collapsed="false">
      <c r="A267" s="12" t="n">
        <v>253</v>
      </c>
      <c r="B267" s="13" t="str">
        <f aca="false">IF($A267&lt;=$B$6*12,IF($A267=1,$B$4,G266),"")</f>
        <v/>
      </c>
      <c r="C267" s="13" t="str">
        <f aca="false">IF($A267&lt;=$B$6*12,B267*$B$5/12,"")</f>
        <v/>
      </c>
      <c r="D267" s="13" t="str">
        <f aca="false">IF($A267&lt;=$B$6*12,$B$9-C267,"")</f>
        <v/>
      </c>
      <c r="E267" s="13" t="str">
        <f aca="false">IF($A267&lt;=$B$6*12,$B$10,"")</f>
        <v/>
      </c>
      <c r="F267" s="13" t="str">
        <f aca="false">IF($A267&lt;=$B$6*12,C267+D267+E267,"")</f>
        <v/>
      </c>
      <c r="G267" s="13" t="str">
        <f aca="false">IF($A267&lt;=$B$6*12,B267-D267,"")</f>
        <v/>
      </c>
    </row>
    <row r="268" customFormat="false" ht="15" hidden="false" customHeight="false" outlineLevel="0" collapsed="false">
      <c r="A268" s="12" t="n">
        <v>254</v>
      </c>
      <c r="B268" s="13" t="str">
        <f aca="false">IF($A268&lt;=$B$6*12,IF($A268=1,$B$4,G267),"")</f>
        <v/>
      </c>
      <c r="C268" s="13" t="str">
        <f aca="false">IF($A268&lt;=$B$6*12,B268*$B$5/12,"")</f>
        <v/>
      </c>
      <c r="D268" s="13" t="str">
        <f aca="false">IF($A268&lt;=$B$6*12,$B$9-C268,"")</f>
        <v/>
      </c>
      <c r="E268" s="13" t="str">
        <f aca="false">IF($A268&lt;=$B$6*12,$B$10,"")</f>
        <v/>
      </c>
      <c r="F268" s="13" t="str">
        <f aca="false">IF($A268&lt;=$B$6*12,C268+D268+E268,"")</f>
        <v/>
      </c>
      <c r="G268" s="13" t="str">
        <f aca="false">IF($A268&lt;=$B$6*12,B268-D268,"")</f>
        <v/>
      </c>
    </row>
    <row r="269" customFormat="false" ht="15" hidden="false" customHeight="false" outlineLevel="0" collapsed="false">
      <c r="A269" s="12" t="n">
        <v>255</v>
      </c>
      <c r="B269" s="13" t="str">
        <f aca="false">IF($A269&lt;=$B$6*12,IF($A269=1,$B$4,G268),"")</f>
        <v/>
      </c>
      <c r="C269" s="13" t="str">
        <f aca="false">IF($A269&lt;=$B$6*12,B269*$B$5/12,"")</f>
        <v/>
      </c>
      <c r="D269" s="13" t="str">
        <f aca="false">IF($A269&lt;=$B$6*12,$B$9-C269,"")</f>
        <v/>
      </c>
      <c r="E269" s="13" t="str">
        <f aca="false">IF($A269&lt;=$B$6*12,$B$10,"")</f>
        <v/>
      </c>
      <c r="F269" s="13" t="str">
        <f aca="false">IF($A269&lt;=$B$6*12,C269+D269+E269,"")</f>
        <v/>
      </c>
      <c r="G269" s="13" t="str">
        <f aca="false">IF($A269&lt;=$B$6*12,B269-D269,"")</f>
        <v/>
      </c>
    </row>
    <row r="270" customFormat="false" ht="15" hidden="false" customHeight="false" outlineLevel="0" collapsed="false">
      <c r="A270" s="12" t="n">
        <v>256</v>
      </c>
      <c r="B270" s="13" t="str">
        <f aca="false">IF($A270&lt;=$B$6*12,IF($A270=1,$B$4,G269),"")</f>
        <v/>
      </c>
      <c r="C270" s="13" t="str">
        <f aca="false">IF($A270&lt;=$B$6*12,B270*$B$5/12,"")</f>
        <v/>
      </c>
      <c r="D270" s="13" t="str">
        <f aca="false">IF($A270&lt;=$B$6*12,$B$9-C270,"")</f>
        <v/>
      </c>
      <c r="E270" s="13" t="str">
        <f aca="false">IF($A270&lt;=$B$6*12,$B$10,"")</f>
        <v/>
      </c>
      <c r="F270" s="13" t="str">
        <f aca="false">IF($A270&lt;=$B$6*12,C270+D270+E270,"")</f>
        <v/>
      </c>
      <c r="G270" s="13" t="str">
        <f aca="false">IF($A270&lt;=$B$6*12,B270-D270,"")</f>
        <v/>
      </c>
    </row>
    <row r="271" customFormat="false" ht="15" hidden="false" customHeight="false" outlineLevel="0" collapsed="false">
      <c r="A271" s="12" t="n">
        <v>257</v>
      </c>
      <c r="B271" s="13" t="str">
        <f aca="false">IF($A271&lt;=$B$6*12,IF($A271=1,$B$4,G270),"")</f>
        <v/>
      </c>
      <c r="C271" s="13" t="str">
        <f aca="false">IF($A271&lt;=$B$6*12,B271*$B$5/12,"")</f>
        <v/>
      </c>
      <c r="D271" s="13" t="str">
        <f aca="false">IF($A271&lt;=$B$6*12,$B$9-C271,"")</f>
        <v/>
      </c>
      <c r="E271" s="13" t="str">
        <f aca="false">IF($A271&lt;=$B$6*12,$B$10,"")</f>
        <v/>
      </c>
      <c r="F271" s="13" t="str">
        <f aca="false">IF($A271&lt;=$B$6*12,C271+D271+E271,"")</f>
        <v/>
      </c>
      <c r="G271" s="13" t="str">
        <f aca="false">IF($A271&lt;=$B$6*12,B271-D271,"")</f>
        <v/>
      </c>
    </row>
    <row r="272" customFormat="false" ht="15" hidden="false" customHeight="false" outlineLevel="0" collapsed="false">
      <c r="A272" s="12" t="n">
        <v>258</v>
      </c>
      <c r="B272" s="13" t="str">
        <f aca="false">IF($A272&lt;=$B$6*12,IF($A272=1,$B$4,G271),"")</f>
        <v/>
      </c>
      <c r="C272" s="13" t="str">
        <f aca="false">IF($A272&lt;=$B$6*12,B272*$B$5/12,"")</f>
        <v/>
      </c>
      <c r="D272" s="13" t="str">
        <f aca="false">IF($A272&lt;=$B$6*12,$B$9-C272,"")</f>
        <v/>
      </c>
      <c r="E272" s="13" t="str">
        <f aca="false">IF($A272&lt;=$B$6*12,$B$10,"")</f>
        <v/>
      </c>
      <c r="F272" s="13" t="str">
        <f aca="false">IF($A272&lt;=$B$6*12,C272+D272+E272,"")</f>
        <v/>
      </c>
      <c r="G272" s="13" t="str">
        <f aca="false">IF($A272&lt;=$B$6*12,B272-D272,"")</f>
        <v/>
      </c>
    </row>
    <row r="273" customFormat="false" ht="15" hidden="false" customHeight="false" outlineLevel="0" collapsed="false">
      <c r="A273" s="12" t="n">
        <v>259</v>
      </c>
      <c r="B273" s="13" t="str">
        <f aca="false">IF($A273&lt;=$B$6*12,IF($A273=1,$B$4,G272),"")</f>
        <v/>
      </c>
      <c r="C273" s="13" t="str">
        <f aca="false">IF($A273&lt;=$B$6*12,B273*$B$5/12,"")</f>
        <v/>
      </c>
      <c r="D273" s="13" t="str">
        <f aca="false">IF($A273&lt;=$B$6*12,$B$9-C273,"")</f>
        <v/>
      </c>
      <c r="E273" s="13" t="str">
        <f aca="false">IF($A273&lt;=$B$6*12,$B$10,"")</f>
        <v/>
      </c>
      <c r="F273" s="13" t="str">
        <f aca="false">IF($A273&lt;=$B$6*12,C273+D273+E273,"")</f>
        <v/>
      </c>
      <c r="G273" s="13" t="str">
        <f aca="false">IF($A273&lt;=$B$6*12,B273-D273,"")</f>
        <v/>
      </c>
    </row>
    <row r="274" customFormat="false" ht="15" hidden="false" customHeight="false" outlineLevel="0" collapsed="false">
      <c r="A274" s="12" t="n">
        <v>260</v>
      </c>
      <c r="B274" s="13" t="str">
        <f aca="false">IF($A274&lt;=$B$6*12,IF($A274=1,$B$4,G273),"")</f>
        <v/>
      </c>
      <c r="C274" s="13" t="str">
        <f aca="false">IF($A274&lt;=$B$6*12,B274*$B$5/12,"")</f>
        <v/>
      </c>
      <c r="D274" s="13" t="str">
        <f aca="false">IF($A274&lt;=$B$6*12,$B$9-C274,"")</f>
        <v/>
      </c>
      <c r="E274" s="13" t="str">
        <f aca="false">IF($A274&lt;=$B$6*12,$B$10,"")</f>
        <v/>
      </c>
      <c r="F274" s="13" t="str">
        <f aca="false">IF($A274&lt;=$B$6*12,C274+D274+E274,"")</f>
        <v/>
      </c>
      <c r="G274" s="13" t="str">
        <f aca="false">IF($A274&lt;=$B$6*12,B274-D274,"")</f>
        <v/>
      </c>
    </row>
    <row r="275" customFormat="false" ht="15" hidden="false" customHeight="false" outlineLevel="0" collapsed="false">
      <c r="A275" s="12" t="n">
        <v>261</v>
      </c>
      <c r="B275" s="13" t="str">
        <f aca="false">IF($A275&lt;=$B$6*12,IF($A275=1,$B$4,G274),"")</f>
        <v/>
      </c>
      <c r="C275" s="13" t="str">
        <f aca="false">IF($A275&lt;=$B$6*12,B275*$B$5/12,"")</f>
        <v/>
      </c>
      <c r="D275" s="13" t="str">
        <f aca="false">IF($A275&lt;=$B$6*12,$B$9-C275,"")</f>
        <v/>
      </c>
      <c r="E275" s="13" t="str">
        <f aca="false">IF($A275&lt;=$B$6*12,$B$10,"")</f>
        <v/>
      </c>
      <c r="F275" s="13" t="str">
        <f aca="false">IF($A275&lt;=$B$6*12,C275+D275+E275,"")</f>
        <v/>
      </c>
      <c r="G275" s="13" t="str">
        <f aca="false">IF($A275&lt;=$B$6*12,B275-D275,"")</f>
        <v/>
      </c>
    </row>
    <row r="276" customFormat="false" ht="15" hidden="false" customHeight="false" outlineLevel="0" collapsed="false">
      <c r="A276" s="12" t="n">
        <v>262</v>
      </c>
      <c r="B276" s="13" t="str">
        <f aca="false">IF($A276&lt;=$B$6*12,IF($A276=1,$B$4,G275),"")</f>
        <v/>
      </c>
      <c r="C276" s="13" t="str">
        <f aca="false">IF($A276&lt;=$B$6*12,B276*$B$5/12,"")</f>
        <v/>
      </c>
      <c r="D276" s="13" t="str">
        <f aca="false">IF($A276&lt;=$B$6*12,$B$9-C276,"")</f>
        <v/>
      </c>
      <c r="E276" s="13" t="str">
        <f aca="false">IF($A276&lt;=$B$6*12,$B$10,"")</f>
        <v/>
      </c>
      <c r="F276" s="13" t="str">
        <f aca="false">IF($A276&lt;=$B$6*12,C276+D276+E276,"")</f>
        <v/>
      </c>
      <c r="G276" s="13" t="str">
        <f aca="false">IF($A276&lt;=$B$6*12,B276-D276,"")</f>
        <v/>
      </c>
    </row>
    <row r="277" customFormat="false" ht="15" hidden="false" customHeight="false" outlineLevel="0" collapsed="false">
      <c r="A277" s="12" t="n">
        <v>263</v>
      </c>
      <c r="B277" s="13" t="str">
        <f aca="false">IF($A277&lt;=$B$6*12,IF($A277=1,$B$4,G276),"")</f>
        <v/>
      </c>
      <c r="C277" s="13" t="str">
        <f aca="false">IF($A277&lt;=$B$6*12,B277*$B$5/12,"")</f>
        <v/>
      </c>
      <c r="D277" s="13" t="str">
        <f aca="false">IF($A277&lt;=$B$6*12,$B$9-C277,"")</f>
        <v/>
      </c>
      <c r="E277" s="13" t="str">
        <f aca="false">IF($A277&lt;=$B$6*12,$B$10,"")</f>
        <v/>
      </c>
      <c r="F277" s="13" t="str">
        <f aca="false">IF($A277&lt;=$B$6*12,C277+D277+E277,"")</f>
        <v/>
      </c>
      <c r="G277" s="13" t="str">
        <f aca="false">IF($A277&lt;=$B$6*12,B277-D277,"")</f>
        <v/>
      </c>
    </row>
    <row r="278" customFormat="false" ht="15" hidden="false" customHeight="false" outlineLevel="0" collapsed="false">
      <c r="A278" s="12" t="n">
        <v>264</v>
      </c>
      <c r="B278" s="13" t="str">
        <f aca="false">IF($A278&lt;=$B$6*12,IF($A278=1,$B$4,G277),"")</f>
        <v/>
      </c>
      <c r="C278" s="13" t="str">
        <f aca="false">IF($A278&lt;=$B$6*12,B278*$B$5/12,"")</f>
        <v/>
      </c>
      <c r="D278" s="13" t="str">
        <f aca="false">IF($A278&lt;=$B$6*12,$B$9-C278,"")</f>
        <v/>
      </c>
      <c r="E278" s="13" t="str">
        <f aca="false">IF($A278&lt;=$B$6*12,$B$10,"")</f>
        <v/>
      </c>
      <c r="F278" s="13" t="str">
        <f aca="false">IF($A278&lt;=$B$6*12,C278+D278+E278,"")</f>
        <v/>
      </c>
      <c r="G278" s="13" t="str">
        <f aca="false">IF($A278&lt;=$B$6*12,B278-D278,"")</f>
        <v/>
      </c>
    </row>
    <row r="279" customFormat="false" ht="15" hidden="false" customHeight="false" outlineLevel="0" collapsed="false">
      <c r="A279" s="12" t="n">
        <v>265</v>
      </c>
      <c r="B279" s="13" t="str">
        <f aca="false">IF($A279&lt;=$B$6*12,IF($A279=1,$B$4,G278),"")</f>
        <v/>
      </c>
      <c r="C279" s="13" t="str">
        <f aca="false">IF($A279&lt;=$B$6*12,B279*$B$5/12,"")</f>
        <v/>
      </c>
      <c r="D279" s="13" t="str">
        <f aca="false">IF($A279&lt;=$B$6*12,$B$9-C279,"")</f>
        <v/>
      </c>
      <c r="E279" s="13" t="str">
        <f aca="false">IF($A279&lt;=$B$6*12,$B$10,"")</f>
        <v/>
      </c>
      <c r="F279" s="13" t="str">
        <f aca="false">IF($A279&lt;=$B$6*12,C279+D279+E279,"")</f>
        <v/>
      </c>
      <c r="G279" s="13" t="str">
        <f aca="false">IF($A279&lt;=$B$6*12,B279-D279,"")</f>
        <v/>
      </c>
    </row>
    <row r="280" customFormat="false" ht="15" hidden="false" customHeight="false" outlineLevel="0" collapsed="false">
      <c r="A280" s="12" t="n">
        <v>266</v>
      </c>
      <c r="B280" s="13" t="str">
        <f aca="false">IF($A280&lt;=$B$6*12,IF($A280=1,$B$4,G279),"")</f>
        <v/>
      </c>
      <c r="C280" s="13" t="str">
        <f aca="false">IF($A280&lt;=$B$6*12,B280*$B$5/12,"")</f>
        <v/>
      </c>
      <c r="D280" s="13" t="str">
        <f aca="false">IF($A280&lt;=$B$6*12,$B$9-C280,"")</f>
        <v/>
      </c>
      <c r="E280" s="13" t="str">
        <f aca="false">IF($A280&lt;=$B$6*12,$B$10,"")</f>
        <v/>
      </c>
      <c r="F280" s="13" t="str">
        <f aca="false">IF($A280&lt;=$B$6*12,C280+D280+E280,"")</f>
        <v/>
      </c>
      <c r="G280" s="13" t="str">
        <f aca="false">IF($A280&lt;=$B$6*12,B280-D280,"")</f>
        <v/>
      </c>
    </row>
    <row r="281" customFormat="false" ht="15" hidden="false" customHeight="false" outlineLevel="0" collapsed="false">
      <c r="A281" s="12" t="n">
        <v>267</v>
      </c>
      <c r="B281" s="13" t="str">
        <f aca="false">IF($A281&lt;=$B$6*12,IF($A281=1,$B$4,G280),"")</f>
        <v/>
      </c>
      <c r="C281" s="13" t="str">
        <f aca="false">IF($A281&lt;=$B$6*12,B281*$B$5/12,"")</f>
        <v/>
      </c>
      <c r="D281" s="13" t="str">
        <f aca="false">IF($A281&lt;=$B$6*12,$B$9-C281,"")</f>
        <v/>
      </c>
      <c r="E281" s="13" t="str">
        <f aca="false">IF($A281&lt;=$B$6*12,$B$10,"")</f>
        <v/>
      </c>
      <c r="F281" s="13" t="str">
        <f aca="false">IF($A281&lt;=$B$6*12,C281+D281+E281,"")</f>
        <v/>
      </c>
      <c r="G281" s="13" t="str">
        <f aca="false">IF($A281&lt;=$B$6*12,B281-D281,"")</f>
        <v/>
      </c>
    </row>
    <row r="282" customFormat="false" ht="15" hidden="false" customHeight="false" outlineLevel="0" collapsed="false">
      <c r="A282" s="12" t="n">
        <v>268</v>
      </c>
      <c r="B282" s="13" t="str">
        <f aca="false">IF($A282&lt;=$B$6*12,IF($A282=1,$B$4,G281),"")</f>
        <v/>
      </c>
      <c r="C282" s="13" t="str">
        <f aca="false">IF($A282&lt;=$B$6*12,B282*$B$5/12,"")</f>
        <v/>
      </c>
      <c r="D282" s="13" t="str">
        <f aca="false">IF($A282&lt;=$B$6*12,$B$9-C282,"")</f>
        <v/>
      </c>
      <c r="E282" s="13" t="str">
        <f aca="false">IF($A282&lt;=$B$6*12,$B$10,"")</f>
        <v/>
      </c>
      <c r="F282" s="13" t="str">
        <f aca="false">IF($A282&lt;=$B$6*12,C282+D282+E282,"")</f>
        <v/>
      </c>
      <c r="G282" s="13" t="str">
        <f aca="false">IF($A282&lt;=$B$6*12,B282-D282,"")</f>
        <v/>
      </c>
    </row>
    <row r="283" customFormat="false" ht="15" hidden="false" customHeight="false" outlineLevel="0" collapsed="false">
      <c r="A283" s="12" t="n">
        <v>269</v>
      </c>
      <c r="B283" s="13" t="str">
        <f aca="false">IF($A283&lt;=$B$6*12,IF($A283=1,$B$4,G282),"")</f>
        <v/>
      </c>
      <c r="C283" s="13" t="str">
        <f aca="false">IF($A283&lt;=$B$6*12,B283*$B$5/12,"")</f>
        <v/>
      </c>
      <c r="D283" s="13" t="str">
        <f aca="false">IF($A283&lt;=$B$6*12,$B$9-C283,"")</f>
        <v/>
      </c>
      <c r="E283" s="13" t="str">
        <f aca="false">IF($A283&lt;=$B$6*12,$B$10,"")</f>
        <v/>
      </c>
      <c r="F283" s="13" t="str">
        <f aca="false">IF($A283&lt;=$B$6*12,C283+D283+E283,"")</f>
        <v/>
      </c>
      <c r="G283" s="13" t="str">
        <f aca="false">IF($A283&lt;=$B$6*12,B283-D283,"")</f>
        <v/>
      </c>
    </row>
    <row r="284" customFormat="false" ht="15" hidden="false" customHeight="false" outlineLevel="0" collapsed="false">
      <c r="A284" s="12" t="n">
        <v>270</v>
      </c>
      <c r="B284" s="13" t="str">
        <f aca="false">IF($A284&lt;=$B$6*12,IF($A284=1,$B$4,G283),"")</f>
        <v/>
      </c>
      <c r="C284" s="13" t="str">
        <f aca="false">IF($A284&lt;=$B$6*12,B284*$B$5/12,"")</f>
        <v/>
      </c>
      <c r="D284" s="13" t="str">
        <f aca="false">IF($A284&lt;=$B$6*12,$B$9-C284,"")</f>
        <v/>
      </c>
      <c r="E284" s="13" t="str">
        <f aca="false">IF($A284&lt;=$B$6*12,$B$10,"")</f>
        <v/>
      </c>
      <c r="F284" s="13" t="str">
        <f aca="false">IF($A284&lt;=$B$6*12,C284+D284+E284,"")</f>
        <v/>
      </c>
      <c r="G284" s="13" t="str">
        <f aca="false">IF($A284&lt;=$B$6*12,B284-D284,"")</f>
        <v/>
      </c>
    </row>
    <row r="285" customFormat="false" ht="15" hidden="false" customHeight="false" outlineLevel="0" collapsed="false">
      <c r="A285" s="12" t="n">
        <v>271</v>
      </c>
      <c r="B285" s="13" t="str">
        <f aca="false">IF($A285&lt;=$B$6*12,IF($A285=1,$B$4,G284),"")</f>
        <v/>
      </c>
      <c r="C285" s="13" t="str">
        <f aca="false">IF($A285&lt;=$B$6*12,B285*$B$5/12,"")</f>
        <v/>
      </c>
      <c r="D285" s="13" t="str">
        <f aca="false">IF($A285&lt;=$B$6*12,$B$9-C285,"")</f>
        <v/>
      </c>
      <c r="E285" s="13" t="str">
        <f aca="false">IF($A285&lt;=$B$6*12,$B$10,"")</f>
        <v/>
      </c>
      <c r="F285" s="13" t="str">
        <f aca="false">IF($A285&lt;=$B$6*12,C285+D285+E285,"")</f>
        <v/>
      </c>
      <c r="G285" s="13" t="str">
        <f aca="false">IF($A285&lt;=$B$6*12,B285-D285,"")</f>
        <v/>
      </c>
    </row>
    <row r="286" customFormat="false" ht="15" hidden="false" customHeight="false" outlineLevel="0" collapsed="false">
      <c r="A286" s="12" t="n">
        <v>272</v>
      </c>
      <c r="B286" s="13" t="str">
        <f aca="false">IF($A286&lt;=$B$6*12,IF($A286=1,$B$4,G285),"")</f>
        <v/>
      </c>
      <c r="C286" s="13" t="str">
        <f aca="false">IF($A286&lt;=$B$6*12,B286*$B$5/12,"")</f>
        <v/>
      </c>
      <c r="D286" s="13" t="str">
        <f aca="false">IF($A286&lt;=$B$6*12,$B$9-C286,"")</f>
        <v/>
      </c>
      <c r="E286" s="13" t="str">
        <f aca="false">IF($A286&lt;=$B$6*12,$B$10,"")</f>
        <v/>
      </c>
      <c r="F286" s="13" t="str">
        <f aca="false">IF($A286&lt;=$B$6*12,C286+D286+E286,"")</f>
        <v/>
      </c>
      <c r="G286" s="13" t="str">
        <f aca="false">IF($A286&lt;=$B$6*12,B286-D286,"")</f>
        <v/>
      </c>
    </row>
    <row r="287" customFormat="false" ht="15" hidden="false" customHeight="false" outlineLevel="0" collapsed="false">
      <c r="A287" s="12" t="n">
        <v>273</v>
      </c>
      <c r="B287" s="13" t="str">
        <f aca="false">IF($A287&lt;=$B$6*12,IF($A287=1,$B$4,G286),"")</f>
        <v/>
      </c>
      <c r="C287" s="13" t="str">
        <f aca="false">IF($A287&lt;=$B$6*12,B287*$B$5/12,"")</f>
        <v/>
      </c>
      <c r="D287" s="13" t="str">
        <f aca="false">IF($A287&lt;=$B$6*12,$B$9-C287,"")</f>
        <v/>
      </c>
      <c r="E287" s="13" t="str">
        <f aca="false">IF($A287&lt;=$B$6*12,$B$10,"")</f>
        <v/>
      </c>
      <c r="F287" s="13" t="str">
        <f aca="false">IF($A287&lt;=$B$6*12,C287+D287+E287,"")</f>
        <v/>
      </c>
      <c r="G287" s="13" t="str">
        <f aca="false">IF($A287&lt;=$B$6*12,B287-D287,"")</f>
        <v/>
      </c>
    </row>
    <row r="288" customFormat="false" ht="15" hidden="false" customHeight="false" outlineLevel="0" collapsed="false">
      <c r="A288" s="12" t="n">
        <v>274</v>
      </c>
      <c r="B288" s="13" t="str">
        <f aca="false">IF($A288&lt;=$B$6*12,IF($A288=1,$B$4,G287),"")</f>
        <v/>
      </c>
      <c r="C288" s="13" t="str">
        <f aca="false">IF($A288&lt;=$B$6*12,B288*$B$5/12,"")</f>
        <v/>
      </c>
      <c r="D288" s="13" t="str">
        <f aca="false">IF($A288&lt;=$B$6*12,$B$9-C288,"")</f>
        <v/>
      </c>
      <c r="E288" s="13" t="str">
        <f aca="false">IF($A288&lt;=$B$6*12,$B$10,"")</f>
        <v/>
      </c>
      <c r="F288" s="13" t="str">
        <f aca="false">IF($A288&lt;=$B$6*12,C288+D288+E288,"")</f>
        <v/>
      </c>
      <c r="G288" s="13" t="str">
        <f aca="false">IF($A288&lt;=$B$6*12,B288-D288,"")</f>
        <v/>
      </c>
    </row>
    <row r="289" customFormat="false" ht="15" hidden="false" customHeight="false" outlineLevel="0" collapsed="false">
      <c r="A289" s="12" t="n">
        <v>275</v>
      </c>
      <c r="B289" s="13" t="str">
        <f aca="false">IF($A289&lt;=$B$6*12,IF($A289=1,$B$4,G288),"")</f>
        <v/>
      </c>
      <c r="C289" s="13" t="str">
        <f aca="false">IF($A289&lt;=$B$6*12,B289*$B$5/12,"")</f>
        <v/>
      </c>
      <c r="D289" s="13" t="str">
        <f aca="false">IF($A289&lt;=$B$6*12,$B$9-C289,"")</f>
        <v/>
      </c>
      <c r="E289" s="13" t="str">
        <f aca="false">IF($A289&lt;=$B$6*12,$B$10,"")</f>
        <v/>
      </c>
      <c r="F289" s="13" t="str">
        <f aca="false">IF($A289&lt;=$B$6*12,C289+D289+E289,"")</f>
        <v/>
      </c>
      <c r="G289" s="13" t="str">
        <f aca="false">IF($A289&lt;=$B$6*12,B289-D289,"")</f>
        <v/>
      </c>
    </row>
    <row r="290" customFormat="false" ht="15" hidden="false" customHeight="false" outlineLevel="0" collapsed="false">
      <c r="A290" s="12" t="n">
        <v>276</v>
      </c>
      <c r="B290" s="13" t="str">
        <f aca="false">IF($A290&lt;=$B$6*12,IF($A290=1,$B$4,G289),"")</f>
        <v/>
      </c>
      <c r="C290" s="13" t="str">
        <f aca="false">IF($A290&lt;=$B$6*12,B290*$B$5/12,"")</f>
        <v/>
      </c>
      <c r="D290" s="13" t="str">
        <f aca="false">IF($A290&lt;=$B$6*12,$B$9-C290,"")</f>
        <v/>
      </c>
      <c r="E290" s="13" t="str">
        <f aca="false">IF($A290&lt;=$B$6*12,$B$10,"")</f>
        <v/>
      </c>
      <c r="F290" s="13" t="str">
        <f aca="false">IF($A290&lt;=$B$6*12,C290+D290+E290,"")</f>
        <v/>
      </c>
      <c r="G290" s="13" t="str">
        <f aca="false">IF($A290&lt;=$B$6*12,B290-D290,"")</f>
        <v/>
      </c>
    </row>
    <row r="291" customFormat="false" ht="15" hidden="false" customHeight="false" outlineLevel="0" collapsed="false">
      <c r="A291" s="12" t="n">
        <v>277</v>
      </c>
      <c r="B291" s="13" t="str">
        <f aca="false">IF($A291&lt;=$B$6*12,IF($A291=1,$B$4,G290),"")</f>
        <v/>
      </c>
      <c r="C291" s="13" t="str">
        <f aca="false">IF($A291&lt;=$B$6*12,B291*$B$5/12,"")</f>
        <v/>
      </c>
      <c r="D291" s="13" t="str">
        <f aca="false">IF($A291&lt;=$B$6*12,$B$9-C291,"")</f>
        <v/>
      </c>
      <c r="E291" s="13" t="str">
        <f aca="false">IF($A291&lt;=$B$6*12,$B$10,"")</f>
        <v/>
      </c>
      <c r="F291" s="13" t="str">
        <f aca="false">IF($A291&lt;=$B$6*12,C291+D291+E291,"")</f>
        <v/>
      </c>
      <c r="G291" s="13" t="str">
        <f aca="false">IF($A291&lt;=$B$6*12,B291-D291,"")</f>
        <v/>
      </c>
    </row>
    <row r="292" customFormat="false" ht="15" hidden="false" customHeight="false" outlineLevel="0" collapsed="false">
      <c r="A292" s="12" t="n">
        <v>278</v>
      </c>
      <c r="B292" s="13" t="str">
        <f aca="false">IF($A292&lt;=$B$6*12,IF($A292=1,$B$4,G291),"")</f>
        <v/>
      </c>
      <c r="C292" s="13" t="str">
        <f aca="false">IF($A292&lt;=$B$6*12,B292*$B$5/12,"")</f>
        <v/>
      </c>
      <c r="D292" s="13" t="str">
        <f aca="false">IF($A292&lt;=$B$6*12,$B$9-C292,"")</f>
        <v/>
      </c>
      <c r="E292" s="13" t="str">
        <f aca="false">IF($A292&lt;=$B$6*12,$B$10,"")</f>
        <v/>
      </c>
      <c r="F292" s="13" t="str">
        <f aca="false">IF($A292&lt;=$B$6*12,C292+D292+E292,"")</f>
        <v/>
      </c>
      <c r="G292" s="13" t="str">
        <f aca="false">IF($A292&lt;=$B$6*12,B292-D292,"")</f>
        <v/>
      </c>
    </row>
    <row r="293" customFormat="false" ht="15" hidden="false" customHeight="false" outlineLevel="0" collapsed="false">
      <c r="A293" s="12" t="n">
        <v>279</v>
      </c>
      <c r="B293" s="13" t="str">
        <f aca="false">IF($A293&lt;=$B$6*12,IF($A293=1,$B$4,G292),"")</f>
        <v/>
      </c>
      <c r="C293" s="13" t="str">
        <f aca="false">IF($A293&lt;=$B$6*12,B293*$B$5/12,"")</f>
        <v/>
      </c>
      <c r="D293" s="13" t="str">
        <f aca="false">IF($A293&lt;=$B$6*12,$B$9-C293,"")</f>
        <v/>
      </c>
      <c r="E293" s="13" t="str">
        <f aca="false">IF($A293&lt;=$B$6*12,$B$10,"")</f>
        <v/>
      </c>
      <c r="F293" s="13" t="str">
        <f aca="false">IF($A293&lt;=$B$6*12,C293+D293+E293,"")</f>
        <v/>
      </c>
      <c r="G293" s="13" t="str">
        <f aca="false">IF($A293&lt;=$B$6*12,B293-D293,"")</f>
        <v/>
      </c>
    </row>
    <row r="294" customFormat="false" ht="15" hidden="false" customHeight="false" outlineLevel="0" collapsed="false">
      <c r="A294" s="12" t="n">
        <v>280</v>
      </c>
      <c r="B294" s="13" t="str">
        <f aca="false">IF($A294&lt;=$B$6*12,IF($A294=1,$B$4,G293),"")</f>
        <v/>
      </c>
      <c r="C294" s="13" t="str">
        <f aca="false">IF($A294&lt;=$B$6*12,B294*$B$5/12,"")</f>
        <v/>
      </c>
      <c r="D294" s="13" t="str">
        <f aca="false">IF($A294&lt;=$B$6*12,$B$9-C294,"")</f>
        <v/>
      </c>
      <c r="E294" s="13" t="str">
        <f aca="false">IF($A294&lt;=$B$6*12,$B$10,"")</f>
        <v/>
      </c>
      <c r="F294" s="13" t="str">
        <f aca="false">IF($A294&lt;=$B$6*12,C294+D294+E294,"")</f>
        <v/>
      </c>
      <c r="G294" s="13" t="str">
        <f aca="false">IF($A294&lt;=$B$6*12,B294-D294,"")</f>
        <v/>
      </c>
    </row>
    <row r="295" customFormat="false" ht="15" hidden="false" customHeight="false" outlineLevel="0" collapsed="false">
      <c r="A295" s="12" t="n">
        <v>281</v>
      </c>
      <c r="B295" s="13" t="str">
        <f aca="false">IF($A295&lt;=$B$6*12,IF($A295=1,$B$4,G294),"")</f>
        <v/>
      </c>
      <c r="C295" s="13" t="str">
        <f aca="false">IF($A295&lt;=$B$6*12,B295*$B$5/12,"")</f>
        <v/>
      </c>
      <c r="D295" s="13" t="str">
        <f aca="false">IF($A295&lt;=$B$6*12,$B$9-C295,"")</f>
        <v/>
      </c>
      <c r="E295" s="13" t="str">
        <f aca="false">IF($A295&lt;=$B$6*12,$B$10,"")</f>
        <v/>
      </c>
      <c r="F295" s="13" t="str">
        <f aca="false">IF($A295&lt;=$B$6*12,C295+D295+E295,"")</f>
        <v/>
      </c>
      <c r="G295" s="13" t="str">
        <f aca="false">IF($A295&lt;=$B$6*12,B295-D295,"")</f>
        <v/>
      </c>
    </row>
    <row r="296" customFormat="false" ht="15" hidden="false" customHeight="false" outlineLevel="0" collapsed="false">
      <c r="A296" s="12" t="n">
        <v>282</v>
      </c>
      <c r="B296" s="13" t="str">
        <f aca="false">IF($A296&lt;=$B$6*12,IF($A296=1,$B$4,G295),"")</f>
        <v/>
      </c>
      <c r="C296" s="13" t="str">
        <f aca="false">IF($A296&lt;=$B$6*12,B296*$B$5/12,"")</f>
        <v/>
      </c>
      <c r="D296" s="13" t="str">
        <f aca="false">IF($A296&lt;=$B$6*12,$B$9-C296,"")</f>
        <v/>
      </c>
      <c r="E296" s="13" t="str">
        <f aca="false">IF($A296&lt;=$B$6*12,$B$10,"")</f>
        <v/>
      </c>
      <c r="F296" s="13" t="str">
        <f aca="false">IF($A296&lt;=$B$6*12,C296+D296+E296,"")</f>
        <v/>
      </c>
      <c r="G296" s="13" t="str">
        <f aca="false">IF($A296&lt;=$B$6*12,B296-D296,"")</f>
        <v/>
      </c>
    </row>
    <row r="297" customFormat="false" ht="15" hidden="false" customHeight="false" outlineLevel="0" collapsed="false">
      <c r="A297" s="12" t="n">
        <v>283</v>
      </c>
      <c r="B297" s="13" t="str">
        <f aca="false">IF($A297&lt;=$B$6*12,IF($A297=1,$B$4,G296),"")</f>
        <v/>
      </c>
      <c r="C297" s="13" t="str">
        <f aca="false">IF($A297&lt;=$B$6*12,B297*$B$5/12,"")</f>
        <v/>
      </c>
      <c r="D297" s="13" t="str">
        <f aca="false">IF($A297&lt;=$B$6*12,$B$9-C297,"")</f>
        <v/>
      </c>
      <c r="E297" s="13" t="str">
        <f aca="false">IF($A297&lt;=$B$6*12,$B$10,"")</f>
        <v/>
      </c>
      <c r="F297" s="13" t="str">
        <f aca="false">IF($A297&lt;=$B$6*12,C297+D297+E297,"")</f>
        <v/>
      </c>
      <c r="G297" s="13" t="str">
        <f aca="false">IF($A297&lt;=$B$6*12,B297-D297,"")</f>
        <v/>
      </c>
    </row>
    <row r="298" customFormat="false" ht="15" hidden="false" customHeight="false" outlineLevel="0" collapsed="false">
      <c r="A298" s="12" t="n">
        <v>284</v>
      </c>
      <c r="B298" s="13" t="str">
        <f aca="false">IF($A298&lt;=$B$6*12,IF($A298=1,$B$4,G297),"")</f>
        <v/>
      </c>
      <c r="C298" s="13" t="str">
        <f aca="false">IF($A298&lt;=$B$6*12,B298*$B$5/12,"")</f>
        <v/>
      </c>
      <c r="D298" s="13" t="str">
        <f aca="false">IF($A298&lt;=$B$6*12,$B$9-C298,"")</f>
        <v/>
      </c>
      <c r="E298" s="13" t="str">
        <f aca="false">IF($A298&lt;=$B$6*12,$B$10,"")</f>
        <v/>
      </c>
      <c r="F298" s="13" t="str">
        <f aca="false">IF($A298&lt;=$B$6*12,C298+D298+E298,"")</f>
        <v/>
      </c>
      <c r="G298" s="13" t="str">
        <f aca="false">IF($A298&lt;=$B$6*12,B298-D298,"")</f>
        <v/>
      </c>
    </row>
    <row r="299" customFormat="false" ht="15" hidden="false" customHeight="false" outlineLevel="0" collapsed="false">
      <c r="A299" s="12" t="n">
        <v>285</v>
      </c>
      <c r="B299" s="13" t="str">
        <f aca="false">IF($A299&lt;=$B$6*12,IF($A299=1,$B$4,G298),"")</f>
        <v/>
      </c>
      <c r="C299" s="13" t="str">
        <f aca="false">IF($A299&lt;=$B$6*12,B299*$B$5/12,"")</f>
        <v/>
      </c>
      <c r="D299" s="13" t="str">
        <f aca="false">IF($A299&lt;=$B$6*12,$B$9-C299,"")</f>
        <v/>
      </c>
      <c r="E299" s="13" t="str">
        <f aca="false">IF($A299&lt;=$B$6*12,$B$10,"")</f>
        <v/>
      </c>
      <c r="F299" s="13" t="str">
        <f aca="false">IF($A299&lt;=$B$6*12,C299+D299+E299,"")</f>
        <v/>
      </c>
      <c r="G299" s="13" t="str">
        <f aca="false">IF($A299&lt;=$B$6*12,B299-D299,"")</f>
        <v/>
      </c>
    </row>
    <row r="300" customFormat="false" ht="15" hidden="false" customHeight="false" outlineLevel="0" collapsed="false">
      <c r="A300" s="12" t="n">
        <v>286</v>
      </c>
      <c r="B300" s="13" t="str">
        <f aca="false">IF($A300&lt;=$B$6*12,IF($A300=1,$B$4,G299),"")</f>
        <v/>
      </c>
      <c r="C300" s="13" t="str">
        <f aca="false">IF($A300&lt;=$B$6*12,B300*$B$5/12,"")</f>
        <v/>
      </c>
      <c r="D300" s="13" t="str">
        <f aca="false">IF($A300&lt;=$B$6*12,$B$9-C300,"")</f>
        <v/>
      </c>
      <c r="E300" s="13" t="str">
        <f aca="false">IF($A300&lt;=$B$6*12,$B$10,"")</f>
        <v/>
      </c>
      <c r="F300" s="13" t="str">
        <f aca="false">IF($A300&lt;=$B$6*12,C300+D300+E300,"")</f>
        <v/>
      </c>
      <c r="G300" s="13" t="str">
        <f aca="false">IF($A300&lt;=$B$6*12,B300-D300,"")</f>
        <v/>
      </c>
    </row>
    <row r="301" customFormat="false" ht="15" hidden="false" customHeight="false" outlineLevel="0" collapsed="false">
      <c r="A301" s="12" t="n">
        <v>287</v>
      </c>
      <c r="B301" s="13" t="str">
        <f aca="false">IF($A301&lt;=$B$6*12,IF($A301=1,$B$4,G300),"")</f>
        <v/>
      </c>
      <c r="C301" s="13" t="str">
        <f aca="false">IF($A301&lt;=$B$6*12,B301*$B$5/12,"")</f>
        <v/>
      </c>
      <c r="D301" s="13" t="str">
        <f aca="false">IF($A301&lt;=$B$6*12,$B$9-C301,"")</f>
        <v/>
      </c>
      <c r="E301" s="13" t="str">
        <f aca="false">IF($A301&lt;=$B$6*12,$B$10,"")</f>
        <v/>
      </c>
      <c r="F301" s="13" t="str">
        <f aca="false">IF($A301&lt;=$B$6*12,C301+D301+E301,"")</f>
        <v/>
      </c>
      <c r="G301" s="13" t="str">
        <f aca="false">IF($A301&lt;=$B$6*12,B301-D301,"")</f>
        <v/>
      </c>
    </row>
    <row r="302" customFormat="false" ht="15" hidden="false" customHeight="false" outlineLevel="0" collapsed="false">
      <c r="A302" s="12" t="n">
        <v>288</v>
      </c>
      <c r="B302" s="13" t="str">
        <f aca="false">IF($A302&lt;=$B$6*12,IF($A302=1,$B$4,G301),"")</f>
        <v/>
      </c>
      <c r="C302" s="13" t="str">
        <f aca="false">IF($A302&lt;=$B$6*12,B302*$B$5/12,"")</f>
        <v/>
      </c>
      <c r="D302" s="13" t="str">
        <f aca="false">IF($A302&lt;=$B$6*12,$B$9-C302,"")</f>
        <v/>
      </c>
      <c r="E302" s="13" t="str">
        <f aca="false">IF($A302&lt;=$B$6*12,$B$10,"")</f>
        <v/>
      </c>
      <c r="F302" s="13" t="str">
        <f aca="false">IF($A302&lt;=$B$6*12,C302+D302+E302,"")</f>
        <v/>
      </c>
      <c r="G302" s="13" t="str">
        <f aca="false">IF($A302&lt;=$B$6*12,B302-D302,"")</f>
        <v/>
      </c>
    </row>
    <row r="303" customFormat="false" ht="15" hidden="false" customHeight="false" outlineLevel="0" collapsed="false">
      <c r="A303" s="12" t="n">
        <v>289</v>
      </c>
      <c r="B303" s="13" t="str">
        <f aca="false">IF($A303&lt;=$B$6*12,IF($A303=1,$B$4,G302),"")</f>
        <v/>
      </c>
      <c r="C303" s="13" t="str">
        <f aca="false">IF($A303&lt;=$B$6*12,B303*$B$5/12,"")</f>
        <v/>
      </c>
      <c r="D303" s="13" t="str">
        <f aca="false">IF($A303&lt;=$B$6*12,$B$9-C303,"")</f>
        <v/>
      </c>
      <c r="E303" s="13" t="str">
        <f aca="false">IF($A303&lt;=$B$6*12,$B$10,"")</f>
        <v/>
      </c>
      <c r="F303" s="13" t="str">
        <f aca="false">IF($A303&lt;=$B$6*12,C303+D303+E303,"")</f>
        <v/>
      </c>
      <c r="G303" s="13" t="str">
        <f aca="false">IF($A303&lt;=$B$6*12,B303-D303,"")</f>
        <v/>
      </c>
    </row>
    <row r="304" customFormat="false" ht="15" hidden="false" customHeight="false" outlineLevel="0" collapsed="false">
      <c r="A304" s="12" t="n">
        <v>290</v>
      </c>
      <c r="B304" s="13" t="str">
        <f aca="false">IF($A304&lt;=$B$6*12,IF($A304=1,$B$4,G303),"")</f>
        <v/>
      </c>
      <c r="C304" s="13" t="str">
        <f aca="false">IF($A304&lt;=$B$6*12,B304*$B$5/12,"")</f>
        <v/>
      </c>
      <c r="D304" s="13" t="str">
        <f aca="false">IF($A304&lt;=$B$6*12,$B$9-C304,"")</f>
        <v/>
      </c>
      <c r="E304" s="13" t="str">
        <f aca="false">IF($A304&lt;=$B$6*12,$B$10,"")</f>
        <v/>
      </c>
      <c r="F304" s="13" t="str">
        <f aca="false">IF($A304&lt;=$B$6*12,C304+D304+E304,"")</f>
        <v/>
      </c>
      <c r="G304" s="13" t="str">
        <f aca="false">IF($A304&lt;=$B$6*12,B304-D304,"")</f>
        <v/>
      </c>
    </row>
    <row r="305" customFormat="false" ht="15" hidden="false" customHeight="false" outlineLevel="0" collapsed="false">
      <c r="A305" s="12" t="n">
        <v>291</v>
      </c>
      <c r="B305" s="13" t="str">
        <f aca="false">IF($A305&lt;=$B$6*12,IF($A305=1,$B$4,G304),"")</f>
        <v/>
      </c>
      <c r="C305" s="13" t="str">
        <f aca="false">IF($A305&lt;=$B$6*12,B305*$B$5/12,"")</f>
        <v/>
      </c>
      <c r="D305" s="13" t="str">
        <f aca="false">IF($A305&lt;=$B$6*12,$B$9-C305,"")</f>
        <v/>
      </c>
      <c r="E305" s="13" t="str">
        <f aca="false">IF($A305&lt;=$B$6*12,$B$10,"")</f>
        <v/>
      </c>
      <c r="F305" s="13" t="str">
        <f aca="false">IF($A305&lt;=$B$6*12,C305+D305+E305,"")</f>
        <v/>
      </c>
      <c r="G305" s="13" t="str">
        <f aca="false">IF($A305&lt;=$B$6*12,B305-D305,"")</f>
        <v/>
      </c>
    </row>
    <row r="306" customFormat="false" ht="15" hidden="false" customHeight="false" outlineLevel="0" collapsed="false">
      <c r="A306" s="12" t="n">
        <v>292</v>
      </c>
      <c r="B306" s="13" t="str">
        <f aca="false">IF($A306&lt;=$B$6*12,IF($A306=1,$B$4,G305),"")</f>
        <v/>
      </c>
      <c r="C306" s="13" t="str">
        <f aca="false">IF($A306&lt;=$B$6*12,B306*$B$5/12,"")</f>
        <v/>
      </c>
      <c r="D306" s="13" t="str">
        <f aca="false">IF($A306&lt;=$B$6*12,$B$9-C306,"")</f>
        <v/>
      </c>
      <c r="E306" s="13" t="str">
        <f aca="false">IF($A306&lt;=$B$6*12,$B$10,"")</f>
        <v/>
      </c>
      <c r="F306" s="13" t="str">
        <f aca="false">IF($A306&lt;=$B$6*12,C306+D306+E306,"")</f>
        <v/>
      </c>
      <c r="G306" s="13" t="str">
        <f aca="false">IF($A306&lt;=$B$6*12,B306-D306,"")</f>
        <v/>
      </c>
    </row>
    <row r="307" customFormat="false" ht="15" hidden="false" customHeight="false" outlineLevel="0" collapsed="false">
      <c r="A307" s="12" t="n">
        <v>293</v>
      </c>
      <c r="B307" s="13" t="str">
        <f aca="false">IF($A307&lt;=$B$6*12,IF($A307=1,$B$4,G306),"")</f>
        <v/>
      </c>
      <c r="C307" s="13" t="str">
        <f aca="false">IF($A307&lt;=$B$6*12,B307*$B$5/12,"")</f>
        <v/>
      </c>
      <c r="D307" s="13" t="str">
        <f aca="false">IF($A307&lt;=$B$6*12,$B$9-C307,"")</f>
        <v/>
      </c>
      <c r="E307" s="13" t="str">
        <f aca="false">IF($A307&lt;=$B$6*12,$B$10,"")</f>
        <v/>
      </c>
      <c r="F307" s="13" t="str">
        <f aca="false">IF($A307&lt;=$B$6*12,C307+D307+E307,"")</f>
        <v/>
      </c>
      <c r="G307" s="13" t="str">
        <f aca="false">IF($A307&lt;=$B$6*12,B307-D307,"")</f>
        <v/>
      </c>
    </row>
    <row r="308" customFormat="false" ht="15" hidden="false" customHeight="false" outlineLevel="0" collapsed="false">
      <c r="A308" s="12" t="n">
        <v>294</v>
      </c>
      <c r="B308" s="13" t="str">
        <f aca="false">IF($A308&lt;=$B$6*12,IF($A308=1,$B$4,G307),"")</f>
        <v/>
      </c>
      <c r="C308" s="13" t="str">
        <f aca="false">IF($A308&lt;=$B$6*12,B308*$B$5/12,"")</f>
        <v/>
      </c>
      <c r="D308" s="13" t="str">
        <f aca="false">IF($A308&lt;=$B$6*12,$B$9-C308,"")</f>
        <v/>
      </c>
      <c r="E308" s="13" t="str">
        <f aca="false">IF($A308&lt;=$B$6*12,$B$10,"")</f>
        <v/>
      </c>
      <c r="F308" s="13" t="str">
        <f aca="false">IF($A308&lt;=$B$6*12,C308+D308+E308,"")</f>
        <v/>
      </c>
      <c r="G308" s="13" t="str">
        <f aca="false">IF($A308&lt;=$B$6*12,B308-D308,"")</f>
        <v/>
      </c>
    </row>
    <row r="309" customFormat="false" ht="15" hidden="false" customHeight="false" outlineLevel="0" collapsed="false">
      <c r="A309" s="12" t="n">
        <v>295</v>
      </c>
      <c r="B309" s="13" t="str">
        <f aca="false">IF($A309&lt;=$B$6*12,IF($A309=1,$B$4,G308),"")</f>
        <v/>
      </c>
      <c r="C309" s="13" t="str">
        <f aca="false">IF($A309&lt;=$B$6*12,B309*$B$5/12,"")</f>
        <v/>
      </c>
      <c r="D309" s="13" t="str">
        <f aca="false">IF($A309&lt;=$B$6*12,$B$9-C309,"")</f>
        <v/>
      </c>
      <c r="E309" s="13" t="str">
        <f aca="false">IF($A309&lt;=$B$6*12,$B$10,"")</f>
        <v/>
      </c>
      <c r="F309" s="13" t="str">
        <f aca="false">IF($A309&lt;=$B$6*12,C309+D309+E309,"")</f>
        <v/>
      </c>
      <c r="G309" s="13" t="str">
        <f aca="false">IF($A309&lt;=$B$6*12,B309-D309,"")</f>
        <v/>
      </c>
    </row>
    <row r="310" customFormat="false" ht="15" hidden="false" customHeight="false" outlineLevel="0" collapsed="false">
      <c r="A310" s="12" t="n">
        <v>296</v>
      </c>
      <c r="B310" s="13" t="str">
        <f aca="false">IF($A310&lt;=$B$6*12,IF($A310=1,$B$4,G309),"")</f>
        <v/>
      </c>
      <c r="C310" s="13" t="str">
        <f aca="false">IF($A310&lt;=$B$6*12,B310*$B$5/12,"")</f>
        <v/>
      </c>
      <c r="D310" s="13" t="str">
        <f aca="false">IF($A310&lt;=$B$6*12,$B$9-C310,"")</f>
        <v/>
      </c>
      <c r="E310" s="13" t="str">
        <f aca="false">IF($A310&lt;=$B$6*12,$B$10,"")</f>
        <v/>
      </c>
      <c r="F310" s="13" t="str">
        <f aca="false">IF($A310&lt;=$B$6*12,C310+D310+E310,"")</f>
        <v/>
      </c>
      <c r="G310" s="13" t="str">
        <f aca="false">IF($A310&lt;=$B$6*12,B310-D310,"")</f>
        <v/>
      </c>
    </row>
    <row r="311" customFormat="false" ht="15" hidden="false" customHeight="false" outlineLevel="0" collapsed="false">
      <c r="A311" s="12" t="n">
        <v>297</v>
      </c>
      <c r="B311" s="13" t="str">
        <f aca="false">IF($A311&lt;=$B$6*12,IF($A311=1,$B$4,G310),"")</f>
        <v/>
      </c>
      <c r="C311" s="13" t="str">
        <f aca="false">IF($A311&lt;=$B$6*12,B311*$B$5/12,"")</f>
        <v/>
      </c>
      <c r="D311" s="13" t="str">
        <f aca="false">IF($A311&lt;=$B$6*12,$B$9-C311,"")</f>
        <v/>
      </c>
      <c r="E311" s="13" t="str">
        <f aca="false">IF($A311&lt;=$B$6*12,$B$10,"")</f>
        <v/>
      </c>
      <c r="F311" s="13" t="str">
        <f aca="false">IF($A311&lt;=$B$6*12,C311+D311+E311,"")</f>
        <v/>
      </c>
      <c r="G311" s="13" t="str">
        <f aca="false">IF($A311&lt;=$B$6*12,B311-D311,"")</f>
        <v/>
      </c>
    </row>
    <row r="312" customFormat="false" ht="15" hidden="false" customHeight="false" outlineLevel="0" collapsed="false">
      <c r="A312" s="12" t="n">
        <v>298</v>
      </c>
      <c r="B312" s="13" t="str">
        <f aca="false">IF($A312&lt;=$B$6*12,IF($A312=1,$B$4,G311),"")</f>
        <v/>
      </c>
      <c r="C312" s="13" t="str">
        <f aca="false">IF($A312&lt;=$B$6*12,B312*$B$5/12,"")</f>
        <v/>
      </c>
      <c r="D312" s="13" t="str">
        <f aca="false">IF($A312&lt;=$B$6*12,$B$9-C312,"")</f>
        <v/>
      </c>
      <c r="E312" s="13" t="str">
        <f aca="false">IF($A312&lt;=$B$6*12,$B$10,"")</f>
        <v/>
      </c>
      <c r="F312" s="13" t="str">
        <f aca="false">IF($A312&lt;=$B$6*12,C312+D312+E312,"")</f>
        <v/>
      </c>
      <c r="G312" s="13" t="str">
        <f aca="false">IF($A312&lt;=$B$6*12,B312-D312,"")</f>
        <v/>
      </c>
    </row>
    <row r="313" customFormat="false" ht="15" hidden="false" customHeight="false" outlineLevel="0" collapsed="false">
      <c r="A313" s="12" t="n">
        <v>299</v>
      </c>
      <c r="B313" s="13" t="str">
        <f aca="false">IF($A313&lt;=$B$6*12,IF($A313=1,$B$4,G312),"")</f>
        <v/>
      </c>
      <c r="C313" s="13" t="str">
        <f aca="false">IF($A313&lt;=$B$6*12,B313*$B$5/12,"")</f>
        <v/>
      </c>
      <c r="D313" s="13" t="str">
        <f aca="false">IF($A313&lt;=$B$6*12,$B$9-C313,"")</f>
        <v/>
      </c>
      <c r="E313" s="13" t="str">
        <f aca="false">IF($A313&lt;=$B$6*12,$B$10,"")</f>
        <v/>
      </c>
      <c r="F313" s="13" t="str">
        <f aca="false">IF($A313&lt;=$B$6*12,C313+D313+E313,"")</f>
        <v/>
      </c>
      <c r="G313" s="13" t="str">
        <f aca="false">IF($A313&lt;=$B$6*12,B313-D313,"")</f>
        <v/>
      </c>
    </row>
    <row r="314" customFormat="false" ht="15" hidden="false" customHeight="false" outlineLevel="0" collapsed="false">
      <c r="A314" s="12" t="n">
        <v>300</v>
      </c>
      <c r="B314" s="13" t="str">
        <f aca="false">IF($A314&lt;=$B$6*12,IF($A314=1,$B$4,G313),"")</f>
        <v/>
      </c>
      <c r="C314" s="13" t="str">
        <f aca="false">IF($A314&lt;=$B$6*12,B314*$B$5/12,"")</f>
        <v/>
      </c>
      <c r="D314" s="13" t="str">
        <f aca="false">IF($A314&lt;=$B$6*12,$B$9-C314,"")</f>
        <v/>
      </c>
      <c r="E314" s="13" t="str">
        <f aca="false">IF($A314&lt;=$B$6*12,$B$10,"")</f>
        <v/>
      </c>
      <c r="F314" s="13" t="str">
        <f aca="false">IF($A314&lt;=$B$6*12,C314+D314+E314,"")</f>
        <v/>
      </c>
      <c r="G314" s="13" t="str">
        <f aca="false">IF($A314&lt;=$B$6*12,B314-D314,"")</f>
        <v/>
      </c>
    </row>
    <row r="315" customFormat="false" ht="15" hidden="false" customHeight="false" outlineLevel="0" collapsed="false">
      <c r="A315" s="12" t="n">
        <v>301</v>
      </c>
      <c r="B315" s="13" t="str">
        <f aca="false">IF($A315&lt;=$B$6*12,IF($A315=1,$B$4,G314),"")</f>
        <v/>
      </c>
      <c r="C315" s="13" t="str">
        <f aca="false">IF($A315&lt;=$B$6*12,B315*$B$5/12,"")</f>
        <v/>
      </c>
      <c r="D315" s="13" t="str">
        <f aca="false">IF($A315&lt;=$B$6*12,$B$9-C315,"")</f>
        <v/>
      </c>
      <c r="E315" s="13" t="str">
        <f aca="false">IF($A315&lt;=$B$6*12,$B$10,"")</f>
        <v/>
      </c>
      <c r="F315" s="13" t="str">
        <f aca="false">IF($A315&lt;=$B$6*12,C315+D315+E315,"")</f>
        <v/>
      </c>
      <c r="G315" s="13" t="str">
        <f aca="false">IF($A315&lt;=$B$6*12,B315-D315,"")</f>
        <v/>
      </c>
    </row>
    <row r="316" customFormat="false" ht="15" hidden="false" customHeight="false" outlineLevel="0" collapsed="false">
      <c r="A316" s="12" t="n">
        <v>302</v>
      </c>
      <c r="B316" s="13" t="str">
        <f aca="false">IF($A316&lt;=$B$6*12,IF($A316=1,$B$4,G315),"")</f>
        <v/>
      </c>
      <c r="C316" s="13" t="str">
        <f aca="false">IF($A316&lt;=$B$6*12,B316*$B$5/12,"")</f>
        <v/>
      </c>
      <c r="D316" s="13" t="str">
        <f aca="false">IF($A316&lt;=$B$6*12,$B$9-C316,"")</f>
        <v/>
      </c>
      <c r="E316" s="13" t="str">
        <f aca="false">IF($A316&lt;=$B$6*12,$B$10,"")</f>
        <v/>
      </c>
      <c r="F316" s="13" t="str">
        <f aca="false">IF($A316&lt;=$B$6*12,C316+D316+E316,"")</f>
        <v/>
      </c>
      <c r="G316" s="13" t="str">
        <f aca="false">IF($A316&lt;=$B$6*12,B316-D316,"")</f>
        <v/>
      </c>
    </row>
    <row r="317" customFormat="false" ht="15" hidden="false" customHeight="false" outlineLevel="0" collapsed="false">
      <c r="A317" s="12" t="n">
        <v>303</v>
      </c>
      <c r="B317" s="13" t="str">
        <f aca="false">IF($A317&lt;=$B$6*12,IF($A317=1,$B$4,G316),"")</f>
        <v/>
      </c>
      <c r="C317" s="13" t="str">
        <f aca="false">IF($A317&lt;=$B$6*12,B317*$B$5/12,"")</f>
        <v/>
      </c>
      <c r="D317" s="13" t="str">
        <f aca="false">IF($A317&lt;=$B$6*12,$B$9-C317,"")</f>
        <v/>
      </c>
      <c r="E317" s="13" t="str">
        <f aca="false">IF($A317&lt;=$B$6*12,$B$10,"")</f>
        <v/>
      </c>
      <c r="F317" s="13" t="str">
        <f aca="false">IF($A317&lt;=$B$6*12,C317+D317+E317,"")</f>
        <v/>
      </c>
      <c r="G317" s="13" t="str">
        <f aca="false">IF($A317&lt;=$B$6*12,B317-D317,"")</f>
        <v/>
      </c>
    </row>
    <row r="318" customFormat="false" ht="15" hidden="false" customHeight="false" outlineLevel="0" collapsed="false">
      <c r="A318" s="12" t="n">
        <v>304</v>
      </c>
      <c r="B318" s="13" t="str">
        <f aca="false">IF($A318&lt;=$B$6*12,IF($A318=1,$B$4,G317),"")</f>
        <v/>
      </c>
      <c r="C318" s="13" t="str">
        <f aca="false">IF($A318&lt;=$B$6*12,B318*$B$5/12,"")</f>
        <v/>
      </c>
      <c r="D318" s="13" t="str">
        <f aca="false">IF($A318&lt;=$B$6*12,$B$9-C318,"")</f>
        <v/>
      </c>
      <c r="E318" s="13" t="str">
        <f aca="false">IF($A318&lt;=$B$6*12,$B$10,"")</f>
        <v/>
      </c>
      <c r="F318" s="13" t="str">
        <f aca="false">IF($A318&lt;=$B$6*12,C318+D318+E318,"")</f>
        <v/>
      </c>
      <c r="G318" s="13" t="str">
        <f aca="false">IF($A318&lt;=$B$6*12,B318-D318,"")</f>
        <v/>
      </c>
    </row>
    <row r="319" customFormat="false" ht="15" hidden="false" customHeight="false" outlineLevel="0" collapsed="false">
      <c r="A319" s="12" t="n">
        <v>305</v>
      </c>
      <c r="B319" s="13" t="str">
        <f aca="false">IF($A319&lt;=$B$6*12,IF($A319=1,$B$4,G318),"")</f>
        <v/>
      </c>
      <c r="C319" s="13" t="str">
        <f aca="false">IF($A319&lt;=$B$6*12,B319*$B$5/12,"")</f>
        <v/>
      </c>
      <c r="D319" s="13" t="str">
        <f aca="false">IF($A319&lt;=$B$6*12,$B$9-C319,"")</f>
        <v/>
      </c>
      <c r="E319" s="13" t="str">
        <f aca="false">IF($A319&lt;=$B$6*12,$B$10,"")</f>
        <v/>
      </c>
      <c r="F319" s="13" t="str">
        <f aca="false">IF($A319&lt;=$B$6*12,C319+D319+E319,"")</f>
        <v/>
      </c>
      <c r="G319" s="13" t="str">
        <f aca="false">IF($A319&lt;=$B$6*12,B319-D319,"")</f>
        <v/>
      </c>
    </row>
    <row r="320" customFormat="false" ht="15" hidden="false" customHeight="false" outlineLevel="0" collapsed="false">
      <c r="A320" s="12" t="n">
        <v>306</v>
      </c>
      <c r="B320" s="13" t="str">
        <f aca="false">IF($A320&lt;=$B$6*12,IF($A320=1,$B$4,G319),"")</f>
        <v/>
      </c>
      <c r="C320" s="13" t="str">
        <f aca="false">IF($A320&lt;=$B$6*12,B320*$B$5/12,"")</f>
        <v/>
      </c>
      <c r="D320" s="13" t="str">
        <f aca="false">IF($A320&lt;=$B$6*12,$B$9-C320,"")</f>
        <v/>
      </c>
      <c r="E320" s="13" t="str">
        <f aca="false">IF($A320&lt;=$B$6*12,$B$10,"")</f>
        <v/>
      </c>
      <c r="F320" s="13" t="str">
        <f aca="false">IF($A320&lt;=$B$6*12,C320+D320+E320,"")</f>
        <v/>
      </c>
      <c r="G320" s="13" t="str">
        <f aca="false">IF($A320&lt;=$B$6*12,B320-D320,"")</f>
        <v/>
      </c>
    </row>
    <row r="321" customFormat="false" ht="15" hidden="false" customHeight="false" outlineLevel="0" collapsed="false">
      <c r="A321" s="12" t="n">
        <v>307</v>
      </c>
      <c r="B321" s="13" t="str">
        <f aca="false">IF($A321&lt;=$B$6*12,IF($A321=1,$B$4,G320),"")</f>
        <v/>
      </c>
      <c r="C321" s="13" t="str">
        <f aca="false">IF($A321&lt;=$B$6*12,B321*$B$5/12,"")</f>
        <v/>
      </c>
      <c r="D321" s="13" t="str">
        <f aca="false">IF($A321&lt;=$B$6*12,$B$9-C321,"")</f>
        <v/>
      </c>
      <c r="E321" s="13" t="str">
        <f aca="false">IF($A321&lt;=$B$6*12,$B$10,"")</f>
        <v/>
      </c>
      <c r="F321" s="13" t="str">
        <f aca="false">IF($A321&lt;=$B$6*12,C321+D321+E321,"")</f>
        <v/>
      </c>
      <c r="G321" s="13" t="str">
        <f aca="false">IF($A321&lt;=$B$6*12,B321-D321,"")</f>
        <v/>
      </c>
    </row>
    <row r="322" customFormat="false" ht="15" hidden="false" customHeight="false" outlineLevel="0" collapsed="false">
      <c r="A322" s="12" t="n">
        <v>308</v>
      </c>
      <c r="B322" s="13" t="str">
        <f aca="false">IF($A322&lt;=$B$6*12,IF($A322=1,$B$4,G321),"")</f>
        <v/>
      </c>
      <c r="C322" s="13" t="str">
        <f aca="false">IF($A322&lt;=$B$6*12,B322*$B$5/12,"")</f>
        <v/>
      </c>
      <c r="D322" s="13" t="str">
        <f aca="false">IF($A322&lt;=$B$6*12,$B$9-C322,"")</f>
        <v/>
      </c>
      <c r="E322" s="13" t="str">
        <f aca="false">IF($A322&lt;=$B$6*12,$B$10,"")</f>
        <v/>
      </c>
      <c r="F322" s="13" t="str">
        <f aca="false">IF($A322&lt;=$B$6*12,C322+D322+E322,"")</f>
        <v/>
      </c>
      <c r="G322" s="13" t="str">
        <f aca="false">IF($A322&lt;=$B$6*12,B322-D322,"")</f>
        <v/>
      </c>
    </row>
    <row r="323" customFormat="false" ht="15" hidden="false" customHeight="false" outlineLevel="0" collapsed="false">
      <c r="A323" s="12" t="n">
        <v>309</v>
      </c>
      <c r="B323" s="13" t="str">
        <f aca="false">IF($A323&lt;=$B$6*12,IF($A323=1,$B$4,G322),"")</f>
        <v/>
      </c>
      <c r="C323" s="13" t="str">
        <f aca="false">IF($A323&lt;=$B$6*12,B323*$B$5/12,"")</f>
        <v/>
      </c>
      <c r="D323" s="13" t="str">
        <f aca="false">IF($A323&lt;=$B$6*12,$B$9-C323,"")</f>
        <v/>
      </c>
      <c r="E323" s="13" t="str">
        <f aca="false">IF($A323&lt;=$B$6*12,$B$10,"")</f>
        <v/>
      </c>
      <c r="F323" s="13" t="str">
        <f aca="false">IF($A323&lt;=$B$6*12,C323+D323+E323,"")</f>
        <v/>
      </c>
      <c r="G323" s="13" t="str">
        <f aca="false">IF($A323&lt;=$B$6*12,B323-D323,"")</f>
        <v/>
      </c>
    </row>
    <row r="324" customFormat="false" ht="15" hidden="false" customHeight="false" outlineLevel="0" collapsed="false">
      <c r="A324" s="12" t="n">
        <v>310</v>
      </c>
      <c r="B324" s="13" t="str">
        <f aca="false">IF($A324&lt;=$B$6*12,IF($A324=1,$B$4,G323),"")</f>
        <v/>
      </c>
      <c r="C324" s="13" t="str">
        <f aca="false">IF($A324&lt;=$B$6*12,B324*$B$5/12,"")</f>
        <v/>
      </c>
      <c r="D324" s="13" t="str">
        <f aca="false">IF($A324&lt;=$B$6*12,$B$9-C324,"")</f>
        <v/>
      </c>
      <c r="E324" s="13" t="str">
        <f aca="false">IF($A324&lt;=$B$6*12,$B$10,"")</f>
        <v/>
      </c>
      <c r="F324" s="13" t="str">
        <f aca="false">IF($A324&lt;=$B$6*12,C324+D324+E324,"")</f>
        <v/>
      </c>
      <c r="G324" s="13" t="str">
        <f aca="false">IF($A324&lt;=$B$6*12,B324-D324,"")</f>
        <v/>
      </c>
    </row>
    <row r="325" customFormat="false" ht="15" hidden="false" customHeight="false" outlineLevel="0" collapsed="false">
      <c r="A325" s="12" t="n">
        <v>311</v>
      </c>
      <c r="B325" s="13" t="str">
        <f aca="false">IF($A325&lt;=$B$6*12,IF($A325=1,$B$4,G324),"")</f>
        <v/>
      </c>
      <c r="C325" s="13" t="str">
        <f aca="false">IF($A325&lt;=$B$6*12,B325*$B$5/12,"")</f>
        <v/>
      </c>
      <c r="D325" s="13" t="str">
        <f aca="false">IF($A325&lt;=$B$6*12,$B$9-C325,"")</f>
        <v/>
      </c>
      <c r="E325" s="13" t="str">
        <f aca="false">IF($A325&lt;=$B$6*12,$B$10,"")</f>
        <v/>
      </c>
      <c r="F325" s="13" t="str">
        <f aca="false">IF($A325&lt;=$B$6*12,C325+D325+E325,"")</f>
        <v/>
      </c>
      <c r="G325" s="13" t="str">
        <f aca="false">IF($A325&lt;=$B$6*12,B325-D325,"")</f>
        <v/>
      </c>
    </row>
    <row r="326" customFormat="false" ht="15" hidden="false" customHeight="false" outlineLevel="0" collapsed="false">
      <c r="A326" s="12" t="n">
        <v>312</v>
      </c>
      <c r="B326" s="13" t="str">
        <f aca="false">IF($A326&lt;=$B$6*12,IF($A326=1,$B$4,G325),"")</f>
        <v/>
      </c>
      <c r="C326" s="13" t="str">
        <f aca="false">IF($A326&lt;=$B$6*12,B326*$B$5/12,"")</f>
        <v/>
      </c>
      <c r="D326" s="13" t="str">
        <f aca="false">IF($A326&lt;=$B$6*12,$B$9-C326,"")</f>
        <v/>
      </c>
      <c r="E326" s="13" t="str">
        <f aca="false">IF($A326&lt;=$B$6*12,$B$10,"")</f>
        <v/>
      </c>
      <c r="F326" s="13" t="str">
        <f aca="false">IF($A326&lt;=$B$6*12,C326+D326+E326,"")</f>
        <v/>
      </c>
      <c r="G326" s="13" t="str">
        <f aca="false">IF($A326&lt;=$B$6*12,B326-D326,"")</f>
        <v/>
      </c>
    </row>
    <row r="327" customFormat="false" ht="15" hidden="false" customHeight="false" outlineLevel="0" collapsed="false">
      <c r="A327" s="12" t="n">
        <v>313</v>
      </c>
      <c r="B327" s="13" t="str">
        <f aca="false">IF($A327&lt;=$B$6*12,IF($A327=1,$B$4,G326),"")</f>
        <v/>
      </c>
      <c r="C327" s="13" t="str">
        <f aca="false">IF($A327&lt;=$B$6*12,B327*$B$5/12,"")</f>
        <v/>
      </c>
      <c r="D327" s="13" t="str">
        <f aca="false">IF($A327&lt;=$B$6*12,$B$9-C327,"")</f>
        <v/>
      </c>
      <c r="E327" s="13" t="str">
        <f aca="false">IF($A327&lt;=$B$6*12,$B$10,"")</f>
        <v/>
      </c>
      <c r="F327" s="13" t="str">
        <f aca="false">IF($A327&lt;=$B$6*12,C327+D327+E327,"")</f>
        <v/>
      </c>
      <c r="G327" s="13" t="str">
        <f aca="false">IF($A327&lt;=$B$6*12,B327-D327,"")</f>
        <v/>
      </c>
    </row>
    <row r="328" customFormat="false" ht="15" hidden="false" customHeight="false" outlineLevel="0" collapsed="false">
      <c r="A328" s="12" t="n">
        <v>314</v>
      </c>
      <c r="B328" s="13" t="str">
        <f aca="false">IF($A328&lt;=$B$6*12,IF($A328=1,$B$4,G327),"")</f>
        <v/>
      </c>
      <c r="C328" s="13" t="str">
        <f aca="false">IF($A328&lt;=$B$6*12,B328*$B$5/12,"")</f>
        <v/>
      </c>
      <c r="D328" s="13" t="str">
        <f aca="false">IF($A328&lt;=$B$6*12,$B$9-C328,"")</f>
        <v/>
      </c>
      <c r="E328" s="13" t="str">
        <f aca="false">IF($A328&lt;=$B$6*12,$B$10,"")</f>
        <v/>
      </c>
      <c r="F328" s="13" t="str">
        <f aca="false">IF($A328&lt;=$B$6*12,C328+D328+E328,"")</f>
        <v/>
      </c>
      <c r="G328" s="13" t="str">
        <f aca="false">IF($A328&lt;=$B$6*12,B328-D328,"")</f>
        <v/>
      </c>
    </row>
    <row r="329" customFormat="false" ht="15" hidden="false" customHeight="false" outlineLevel="0" collapsed="false">
      <c r="A329" s="12" t="n">
        <v>315</v>
      </c>
      <c r="B329" s="13" t="str">
        <f aca="false">IF($A329&lt;=$B$6*12,IF($A329=1,$B$4,G328),"")</f>
        <v/>
      </c>
      <c r="C329" s="13" t="str">
        <f aca="false">IF($A329&lt;=$B$6*12,B329*$B$5/12,"")</f>
        <v/>
      </c>
      <c r="D329" s="13" t="str">
        <f aca="false">IF($A329&lt;=$B$6*12,$B$9-C329,"")</f>
        <v/>
      </c>
      <c r="E329" s="13" t="str">
        <f aca="false">IF($A329&lt;=$B$6*12,$B$10,"")</f>
        <v/>
      </c>
      <c r="F329" s="13" t="str">
        <f aca="false">IF($A329&lt;=$B$6*12,C329+D329+E329,"")</f>
        <v/>
      </c>
      <c r="G329" s="13" t="str">
        <f aca="false">IF($A329&lt;=$B$6*12,B329-D329,"")</f>
        <v/>
      </c>
    </row>
    <row r="330" customFormat="false" ht="15" hidden="false" customHeight="false" outlineLevel="0" collapsed="false">
      <c r="A330" s="12" t="n">
        <v>316</v>
      </c>
      <c r="B330" s="13" t="str">
        <f aca="false">IF($A330&lt;=$B$6*12,IF($A330=1,$B$4,G329),"")</f>
        <v/>
      </c>
      <c r="C330" s="13" t="str">
        <f aca="false">IF($A330&lt;=$B$6*12,B330*$B$5/12,"")</f>
        <v/>
      </c>
      <c r="D330" s="13" t="str">
        <f aca="false">IF($A330&lt;=$B$6*12,$B$9-C330,"")</f>
        <v/>
      </c>
      <c r="E330" s="13" t="str">
        <f aca="false">IF($A330&lt;=$B$6*12,$B$10,"")</f>
        <v/>
      </c>
      <c r="F330" s="13" t="str">
        <f aca="false">IF($A330&lt;=$B$6*12,C330+D330+E330,"")</f>
        <v/>
      </c>
      <c r="G330" s="13" t="str">
        <f aca="false">IF($A330&lt;=$B$6*12,B330-D330,"")</f>
        <v/>
      </c>
    </row>
    <row r="331" customFormat="false" ht="15" hidden="false" customHeight="false" outlineLevel="0" collapsed="false">
      <c r="A331" s="12" t="n">
        <v>317</v>
      </c>
      <c r="B331" s="13" t="str">
        <f aca="false">IF($A331&lt;=$B$6*12,IF($A331=1,$B$4,G330),"")</f>
        <v/>
      </c>
      <c r="C331" s="13" t="str">
        <f aca="false">IF($A331&lt;=$B$6*12,B331*$B$5/12,"")</f>
        <v/>
      </c>
      <c r="D331" s="13" t="str">
        <f aca="false">IF($A331&lt;=$B$6*12,$B$9-C331,"")</f>
        <v/>
      </c>
      <c r="E331" s="13" t="str">
        <f aca="false">IF($A331&lt;=$B$6*12,$B$10,"")</f>
        <v/>
      </c>
      <c r="F331" s="13" t="str">
        <f aca="false">IF($A331&lt;=$B$6*12,C331+D331+E331,"")</f>
        <v/>
      </c>
      <c r="G331" s="13" t="str">
        <f aca="false">IF($A331&lt;=$B$6*12,B331-D331,"")</f>
        <v/>
      </c>
    </row>
    <row r="332" customFormat="false" ht="15" hidden="false" customHeight="false" outlineLevel="0" collapsed="false">
      <c r="A332" s="12" t="n">
        <v>318</v>
      </c>
      <c r="B332" s="13" t="str">
        <f aca="false">IF($A332&lt;=$B$6*12,IF($A332=1,$B$4,G331),"")</f>
        <v/>
      </c>
      <c r="C332" s="13" t="str">
        <f aca="false">IF($A332&lt;=$B$6*12,B332*$B$5/12,"")</f>
        <v/>
      </c>
      <c r="D332" s="13" t="str">
        <f aca="false">IF($A332&lt;=$B$6*12,$B$9-C332,"")</f>
        <v/>
      </c>
      <c r="E332" s="13" t="str">
        <f aca="false">IF($A332&lt;=$B$6*12,$B$10,"")</f>
        <v/>
      </c>
      <c r="F332" s="13" t="str">
        <f aca="false">IF($A332&lt;=$B$6*12,C332+D332+E332,"")</f>
        <v/>
      </c>
      <c r="G332" s="13" t="str">
        <f aca="false">IF($A332&lt;=$B$6*12,B332-D332,"")</f>
        <v/>
      </c>
    </row>
    <row r="333" customFormat="false" ht="15" hidden="false" customHeight="false" outlineLevel="0" collapsed="false">
      <c r="A333" s="12" t="n">
        <v>319</v>
      </c>
      <c r="B333" s="13" t="str">
        <f aca="false">IF($A333&lt;=$B$6*12,IF($A333=1,$B$4,G332),"")</f>
        <v/>
      </c>
      <c r="C333" s="13" t="str">
        <f aca="false">IF($A333&lt;=$B$6*12,B333*$B$5/12,"")</f>
        <v/>
      </c>
      <c r="D333" s="13" t="str">
        <f aca="false">IF($A333&lt;=$B$6*12,$B$9-C333,"")</f>
        <v/>
      </c>
      <c r="E333" s="13" t="str">
        <f aca="false">IF($A333&lt;=$B$6*12,$B$10,"")</f>
        <v/>
      </c>
      <c r="F333" s="13" t="str">
        <f aca="false">IF($A333&lt;=$B$6*12,C333+D333+E333,"")</f>
        <v/>
      </c>
      <c r="G333" s="13" t="str">
        <f aca="false">IF($A333&lt;=$B$6*12,B333-D333,"")</f>
        <v/>
      </c>
    </row>
    <row r="334" customFormat="false" ht="15" hidden="false" customHeight="false" outlineLevel="0" collapsed="false">
      <c r="A334" s="12" t="n">
        <v>320</v>
      </c>
      <c r="B334" s="13" t="str">
        <f aca="false">IF($A334&lt;=$B$6*12,IF($A334=1,$B$4,G333),"")</f>
        <v/>
      </c>
      <c r="C334" s="13" t="str">
        <f aca="false">IF($A334&lt;=$B$6*12,B334*$B$5/12,"")</f>
        <v/>
      </c>
      <c r="D334" s="13" t="str">
        <f aca="false">IF($A334&lt;=$B$6*12,$B$9-C334,"")</f>
        <v/>
      </c>
      <c r="E334" s="13" t="str">
        <f aca="false">IF($A334&lt;=$B$6*12,$B$10,"")</f>
        <v/>
      </c>
      <c r="F334" s="13" t="str">
        <f aca="false">IF($A334&lt;=$B$6*12,C334+D334+E334,"")</f>
        <v/>
      </c>
      <c r="G334" s="13" t="str">
        <f aca="false">IF($A334&lt;=$B$6*12,B334-D334,"")</f>
        <v/>
      </c>
    </row>
    <row r="335" customFormat="false" ht="15" hidden="false" customHeight="false" outlineLevel="0" collapsed="false">
      <c r="A335" s="12" t="n">
        <v>321</v>
      </c>
      <c r="B335" s="13" t="str">
        <f aca="false">IF($A335&lt;=$B$6*12,IF($A335=1,$B$4,G334),"")</f>
        <v/>
      </c>
      <c r="C335" s="13" t="str">
        <f aca="false">IF($A335&lt;=$B$6*12,B335*$B$5/12,"")</f>
        <v/>
      </c>
      <c r="D335" s="13" t="str">
        <f aca="false">IF($A335&lt;=$B$6*12,$B$9-C335,"")</f>
        <v/>
      </c>
      <c r="E335" s="13" t="str">
        <f aca="false">IF($A335&lt;=$B$6*12,$B$10,"")</f>
        <v/>
      </c>
      <c r="F335" s="13" t="str">
        <f aca="false">IF($A335&lt;=$B$6*12,C335+D335+E335,"")</f>
        <v/>
      </c>
      <c r="G335" s="13" t="str">
        <f aca="false">IF($A335&lt;=$B$6*12,B335-D335,"")</f>
        <v/>
      </c>
    </row>
    <row r="336" customFormat="false" ht="15" hidden="false" customHeight="false" outlineLevel="0" collapsed="false">
      <c r="A336" s="12" t="n">
        <v>322</v>
      </c>
      <c r="B336" s="13" t="str">
        <f aca="false">IF($A336&lt;=$B$6*12,IF($A336=1,$B$4,G335),"")</f>
        <v/>
      </c>
      <c r="C336" s="13" t="str">
        <f aca="false">IF($A336&lt;=$B$6*12,B336*$B$5/12,"")</f>
        <v/>
      </c>
      <c r="D336" s="13" t="str">
        <f aca="false">IF($A336&lt;=$B$6*12,$B$9-C336,"")</f>
        <v/>
      </c>
      <c r="E336" s="13" t="str">
        <f aca="false">IF($A336&lt;=$B$6*12,$B$10,"")</f>
        <v/>
      </c>
      <c r="F336" s="13" t="str">
        <f aca="false">IF($A336&lt;=$B$6*12,C336+D336+E336,"")</f>
        <v/>
      </c>
      <c r="G336" s="13" t="str">
        <f aca="false">IF($A336&lt;=$B$6*12,B336-D336,"")</f>
        <v/>
      </c>
    </row>
    <row r="337" customFormat="false" ht="15" hidden="false" customHeight="false" outlineLevel="0" collapsed="false">
      <c r="A337" s="12" t="n">
        <v>323</v>
      </c>
      <c r="B337" s="13" t="str">
        <f aca="false">IF($A337&lt;=$B$6*12,IF($A337=1,$B$4,G336),"")</f>
        <v/>
      </c>
      <c r="C337" s="13" t="str">
        <f aca="false">IF($A337&lt;=$B$6*12,B337*$B$5/12,"")</f>
        <v/>
      </c>
      <c r="D337" s="13" t="str">
        <f aca="false">IF($A337&lt;=$B$6*12,$B$9-C337,"")</f>
        <v/>
      </c>
      <c r="E337" s="13" t="str">
        <f aca="false">IF($A337&lt;=$B$6*12,$B$10,"")</f>
        <v/>
      </c>
      <c r="F337" s="13" t="str">
        <f aca="false">IF($A337&lt;=$B$6*12,C337+D337+E337,"")</f>
        <v/>
      </c>
      <c r="G337" s="13" t="str">
        <f aca="false">IF($A337&lt;=$B$6*12,B337-D337,"")</f>
        <v/>
      </c>
    </row>
    <row r="338" customFormat="false" ht="15" hidden="false" customHeight="false" outlineLevel="0" collapsed="false">
      <c r="A338" s="12" t="n">
        <v>324</v>
      </c>
      <c r="B338" s="13" t="str">
        <f aca="false">IF($A338&lt;=$B$6*12,IF($A338=1,$B$4,G337),"")</f>
        <v/>
      </c>
      <c r="C338" s="13" t="str">
        <f aca="false">IF($A338&lt;=$B$6*12,B338*$B$5/12,"")</f>
        <v/>
      </c>
      <c r="D338" s="13" t="str">
        <f aca="false">IF($A338&lt;=$B$6*12,$B$9-C338,"")</f>
        <v/>
      </c>
      <c r="E338" s="13" t="str">
        <f aca="false">IF($A338&lt;=$B$6*12,$B$10,"")</f>
        <v/>
      </c>
      <c r="F338" s="13" t="str">
        <f aca="false">IF($A338&lt;=$B$6*12,C338+D338+E338,"")</f>
        <v/>
      </c>
      <c r="G338" s="13" t="str">
        <f aca="false">IF($A338&lt;=$B$6*12,B338-D338,"")</f>
        <v/>
      </c>
    </row>
    <row r="339" customFormat="false" ht="15" hidden="false" customHeight="false" outlineLevel="0" collapsed="false">
      <c r="A339" s="12" t="n">
        <v>325</v>
      </c>
      <c r="B339" s="13" t="str">
        <f aca="false">IF($A339&lt;=$B$6*12,IF($A339=1,$B$4,G338),"")</f>
        <v/>
      </c>
      <c r="C339" s="13" t="str">
        <f aca="false">IF($A339&lt;=$B$6*12,B339*$B$5/12,"")</f>
        <v/>
      </c>
      <c r="D339" s="13" t="str">
        <f aca="false">IF($A339&lt;=$B$6*12,$B$9-C339,"")</f>
        <v/>
      </c>
      <c r="E339" s="13" t="str">
        <f aca="false">IF($A339&lt;=$B$6*12,$B$10,"")</f>
        <v/>
      </c>
      <c r="F339" s="13" t="str">
        <f aca="false">IF($A339&lt;=$B$6*12,C339+D339+E339,"")</f>
        <v/>
      </c>
      <c r="G339" s="13" t="str">
        <f aca="false">IF($A339&lt;=$B$6*12,B339-D339,"")</f>
        <v/>
      </c>
    </row>
    <row r="340" customFormat="false" ht="15" hidden="false" customHeight="false" outlineLevel="0" collapsed="false">
      <c r="A340" s="12" t="n">
        <v>326</v>
      </c>
      <c r="B340" s="13" t="str">
        <f aca="false">IF($A340&lt;=$B$6*12,IF($A340=1,$B$4,G339),"")</f>
        <v/>
      </c>
      <c r="C340" s="13" t="str">
        <f aca="false">IF($A340&lt;=$B$6*12,B340*$B$5/12,"")</f>
        <v/>
      </c>
      <c r="D340" s="13" t="str">
        <f aca="false">IF($A340&lt;=$B$6*12,$B$9-C340,"")</f>
        <v/>
      </c>
      <c r="E340" s="13" t="str">
        <f aca="false">IF($A340&lt;=$B$6*12,$B$10,"")</f>
        <v/>
      </c>
      <c r="F340" s="13" t="str">
        <f aca="false">IF($A340&lt;=$B$6*12,C340+D340+E340,"")</f>
        <v/>
      </c>
      <c r="G340" s="13" t="str">
        <f aca="false">IF($A340&lt;=$B$6*12,B340-D340,"")</f>
        <v/>
      </c>
    </row>
    <row r="341" customFormat="false" ht="15" hidden="false" customHeight="false" outlineLevel="0" collapsed="false">
      <c r="A341" s="12" t="n">
        <v>327</v>
      </c>
      <c r="B341" s="13" t="str">
        <f aca="false">IF($A341&lt;=$B$6*12,IF($A341=1,$B$4,G340),"")</f>
        <v/>
      </c>
      <c r="C341" s="13" t="str">
        <f aca="false">IF($A341&lt;=$B$6*12,B341*$B$5/12,"")</f>
        <v/>
      </c>
      <c r="D341" s="13" t="str">
        <f aca="false">IF($A341&lt;=$B$6*12,$B$9-C341,"")</f>
        <v/>
      </c>
      <c r="E341" s="13" t="str">
        <f aca="false">IF($A341&lt;=$B$6*12,$B$10,"")</f>
        <v/>
      </c>
      <c r="F341" s="13" t="str">
        <f aca="false">IF($A341&lt;=$B$6*12,C341+D341+E341,"")</f>
        <v/>
      </c>
      <c r="G341" s="13" t="str">
        <f aca="false">IF($A341&lt;=$B$6*12,B341-D341,"")</f>
        <v/>
      </c>
    </row>
    <row r="342" customFormat="false" ht="15" hidden="false" customHeight="false" outlineLevel="0" collapsed="false">
      <c r="A342" s="12" t="n">
        <v>328</v>
      </c>
      <c r="B342" s="13" t="str">
        <f aca="false">IF($A342&lt;=$B$6*12,IF($A342=1,$B$4,G341),"")</f>
        <v/>
      </c>
      <c r="C342" s="13" t="str">
        <f aca="false">IF($A342&lt;=$B$6*12,B342*$B$5/12,"")</f>
        <v/>
      </c>
      <c r="D342" s="13" t="str">
        <f aca="false">IF($A342&lt;=$B$6*12,$B$9-C342,"")</f>
        <v/>
      </c>
      <c r="E342" s="13" t="str">
        <f aca="false">IF($A342&lt;=$B$6*12,$B$10,"")</f>
        <v/>
      </c>
      <c r="F342" s="13" t="str">
        <f aca="false">IF($A342&lt;=$B$6*12,C342+D342+E342,"")</f>
        <v/>
      </c>
      <c r="G342" s="13" t="str">
        <f aca="false">IF($A342&lt;=$B$6*12,B342-D342,"")</f>
        <v/>
      </c>
    </row>
    <row r="343" customFormat="false" ht="15" hidden="false" customHeight="false" outlineLevel="0" collapsed="false">
      <c r="A343" s="12" t="n">
        <v>329</v>
      </c>
      <c r="B343" s="13" t="str">
        <f aca="false">IF($A343&lt;=$B$6*12,IF($A343=1,$B$4,G342),"")</f>
        <v/>
      </c>
      <c r="C343" s="13" t="str">
        <f aca="false">IF($A343&lt;=$B$6*12,B343*$B$5/12,"")</f>
        <v/>
      </c>
      <c r="D343" s="13" t="str">
        <f aca="false">IF($A343&lt;=$B$6*12,$B$9-C343,"")</f>
        <v/>
      </c>
      <c r="E343" s="13" t="str">
        <f aca="false">IF($A343&lt;=$B$6*12,$B$10,"")</f>
        <v/>
      </c>
      <c r="F343" s="13" t="str">
        <f aca="false">IF($A343&lt;=$B$6*12,C343+D343+E343,"")</f>
        <v/>
      </c>
      <c r="G343" s="13" t="str">
        <f aca="false">IF($A343&lt;=$B$6*12,B343-D343,"")</f>
        <v/>
      </c>
    </row>
    <row r="344" customFormat="false" ht="15" hidden="false" customHeight="false" outlineLevel="0" collapsed="false">
      <c r="A344" s="12" t="n">
        <v>330</v>
      </c>
      <c r="B344" s="13" t="str">
        <f aca="false">IF($A344&lt;=$B$6*12,IF($A344=1,$B$4,G343),"")</f>
        <v/>
      </c>
      <c r="C344" s="13" t="str">
        <f aca="false">IF($A344&lt;=$B$6*12,B344*$B$5/12,"")</f>
        <v/>
      </c>
      <c r="D344" s="13" t="str">
        <f aca="false">IF($A344&lt;=$B$6*12,$B$9-C344,"")</f>
        <v/>
      </c>
      <c r="E344" s="13" t="str">
        <f aca="false">IF($A344&lt;=$B$6*12,$B$10,"")</f>
        <v/>
      </c>
      <c r="F344" s="13" t="str">
        <f aca="false">IF($A344&lt;=$B$6*12,C344+D344+E344,"")</f>
        <v/>
      </c>
      <c r="G344" s="13" t="str">
        <f aca="false">IF($A344&lt;=$B$6*12,B344-D344,"")</f>
        <v/>
      </c>
    </row>
    <row r="345" customFormat="false" ht="15" hidden="false" customHeight="false" outlineLevel="0" collapsed="false">
      <c r="A345" s="12" t="n">
        <v>331</v>
      </c>
      <c r="B345" s="13" t="str">
        <f aca="false">IF($A345&lt;=$B$6*12,IF($A345=1,$B$4,G344),"")</f>
        <v/>
      </c>
      <c r="C345" s="13" t="str">
        <f aca="false">IF($A345&lt;=$B$6*12,B345*$B$5/12,"")</f>
        <v/>
      </c>
      <c r="D345" s="13" t="str">
        <f aca="false">IF($A345&lt;=$B$6*12,$B$9-C345,"")</f>
        <v/>
      </c>
      <c r="E345" s="13" t="str">
        <f aca="false">IF($A345&lt;=$B$6*12,$B$10,"")</f>
        <v/>
      </c>
      <c r="F345" s="13" t="str">
        <f aca="false">IF($A345&lt;=$B$6*12,C345+D345+E345,"")</f>
        <v/>
      </c>
      <c r="G345" s="13" t="str">
        <f aca="false">IF($A345&lt;=$B$6*12,B345-D345,"")</f>
        <v/>
      </c>
    </row>
    <row r="346" customFormat="false" ht="15" hidden="false" customHeight="false" outlineLevel="0" collapsed="false">
      <c r="A346" s="12" t="n">
        <v>332</v>
      </c>
      <c r="B346" s="13" t="str">
        <f aca="false">IF($A346&lt;=$B$6*12,IF($A346=1,$B$4,G345),"")</f>
        <v/>
      </c>
      <c r="C346" s="13" t="str">
        <f aca="false">IF($A346&lt;=$B$6*12,B346*$B$5/12,"")</f>
        <v/>
      </c>
      <c r="D346" s="13" t="str">
        <f aca="false">IF($A346&lt;=$B$6*12,$B$9-C346,"")</f>
        <v/>
      </c>
      <c r="E346" s="13" t="str">
        <f aca="false">IF($A346&lt;=$B$6*12,$B$10,"")</f>
        <v/>
      </c>
      <c r="F346" s="13" t="str">
        <f aca="false">IF($A346&lt;=$B$6*12,C346+D346+E346,"")</f>
        <v/>
      </c>
      <c r="G346" s="13" t="str">
        <f aca="false">IF($A346&lt;=$B$6*12,B346-D346,"")</f>
        <v/>
      </c>
    </row>
    <row r="347" customFormat="false" ht="15" hidden="false" customHeight="false" outlineLevel="0" collapsed="false">
      <c r="A347" s="12" t="n">
        <v>333</v>
      </c>
      <c r="B347" s="13" t="str">
        <f aca="false">IF($A347&lt;=$B$6*12,IF($A347=1,$B$4,G346),"")</f>
        <v/>
      </c>
      <c r="C347" s="13" t="str">
        <f aca="false">IF($A347&lt;=$B$6*12,B347*$B$5/12,"")</f>
        <v/>
      </c>
      <c r="D347" s="13" t="str">
        <f aca="false">IF($A347&lt;=$B$6*12,$B$9-C347,"")</f>
        <v/>
      </c>
      <c r="E347" s="13" t="str">
        <f aca="false">IF($A347&lt;=$B$6*12,$B$10,"")</f>
        <v/>
      </c>
      <c r="F347" s="13" t="str">
        <f aca="false">IF($A347&lt;=$B$6*12,C347+D347+E347,"")</f>
        <v/>
      </c>
      <c r="G347" s="13" t="str">
        <f aca="false">IF($A347&lt;=$B$6*12,B347-D347,"")</f>
        <v/>
      </c>
    </row>
    <row r="348" customFormat="false" ht="15" hidden="false" customHeight="false" outlineLevel="0" collapsed="false">
      <c r="A348" s="12" t="n">
        <v>334</v>
      </c>
      <c r="B348" s="13" t="str">
        <f aca="false">IF($A348&lt;=$B$6*12,IF($A348=1,$B$4,G347),"")</f>
        <v/>
      </c>
      <c r="C348" s="13" t="str">
        <f aca="false">IF($A348&lt;=$B$6*12,B348*$B$5/12,"")</f>
        <v/>
      </c>
      <c r="D348" s="13" t="str">
        <f aca="false">IF($A348&lt;=$B$6*12,$B$9-C348,"")</f>
        <v/>
      </c>
      <c r="E348" s="13" t="str">
        <f aca="false">IF($A348&lt;=$B$6*12,$B$10,"")</f>
        <v/>
      </c>
      <c r="F348" s="13" t="str">
        <f aca="false">IF($A348&lt;=$B$6*12,C348+D348+E348,"")</f>
        <v/>
      </c>
      <c r="G348" s="13" t="str">
        <f aca="false">IF($A348&lt;=$B$6*12,B348-D348,"")</f>
        <v/>
      </c>
    </row>
    <row r="349" customFormat="false" ht="15" hidden="false" customHeight="false" outlineLevel="0" collapsed="false">
      <c r="A349" s="12" t="n">
        <v>335</v>
      </c>
      <c r="B349" s="13" t="str">
        <f aca="false">IF($A349&lt;=$B$6*12,IF($A349=1,$B$4,G348),"")</f>
        <v/>
      </c>
      <c r="C349" s="13" t="str">
        <f aca="false">IF($A349&lt;=$B$6*12,B349*$B$5/12,"")</f>
        <v/>
      </c>
      <c r="D349" s="13" t="str">
        <f aca="false">IF($A349&lt;=$B$6*12,$B$9-C349,"")</f>
        <v/>
      </c>
      <c r="E349" s="13" t="str">
        <f aca="false">IF($A349&lt;=$B$6*12,$B$10,"")</f>
        <v/>
      </c>
      <c r="F349" s="13" t="str">
        <f aca="false">IF($A349&lt;=$B$6*12,C349+D349+E349,"")</f>
        <v/>
      </c>
      <c r="G349" s="13" t="str">
        <f aca="false">IF($A349&lt;=$B$6*12,B349-D349,"")</f>
        <v/>
      </c>
    </row>
    <row r="350" customFormat="false" ht="15" hidden="false" customHeight="false" outlineLevel="0" collapsed="false">
      <c r="A350" s="12" t="n">
        <v>336</v>
      </c>
      <c r="B350" s="13" t="str">
        <f aca="false">IF($A350&lt;=$B$6*12,IF($A350=1,$B$4,G349),"")</f>
        <v/>
      </c>
      <c r="C350" s="13" t="str">
        <f aca="false">IF($A350&lt;=$B$6*12,B350*$B$5/12,"")</f>
        <v/>
      </c>
      <c r="D350" s="13" t="str">
        <f aca="false">IF($A350&lt;=$B$6*12,$B$9-C350,"")</f>
        <v/>
      </c>
      <c r="E350" s="13" t="str">
        <f aca="false">IF($A350&lt;=$B$6*12,$B$10,"")</f>
        <v/>
      </c>
      <c r="F350" s="13" t="str">
        <f aca="false">IF($A350&lt;=$B$6*12,C350+D350+E350,"")</f>
        <v/>
      </c>
      <c r="G350" s="13" t="str">
        <f aca="false">IF($A350&lt;=$B$6*12,B350-D350,"")</f>
        <v/>
      </c>
    </row>
    <row r="351" customFormat="false" ht="15" hidden="false" customHeight="false" outlineLevel="0" collapsed="false">
      <c r="A351" s="12" t="n">
        <v>337</v>
      </c>
      <c r="B351" s="13" t="str">
        <f aca="false">IF($A351&lt;=$B$6*12,IF($A351=1,$B$4,G350),"")</f>
        <v/>
      </c>
      <c r="C351" s="13" t="str">
        <f aca="false">IF($A351&lt;=$B$6*12,B351*$B$5/12,"")</f>
        <v/>
      </c>
      <c r="D351" s="13" t="str">
        <f aca="false">IF($A351&lt;=$B$6*12,$B$9-C351,"")</f>
        <v/>
      </c>
      <c r="E351" s="13" t="str">
        <f aca="false">IF($A351&lt;=$B$6*12,$B$10,"")</f>
        <v/>
      </c>
      <c r="F351" s="13" t="str">
        <f aca="false">IF($A351&lt;=$B$6*12,C351+D351+E351,"")</f>
        <v/>
      </c>
      <c r="G351" s="13" t="str">
        <f aca="false">IF($A351&lt;=$B$6*12,B351-D351,"")</f>
        <v/>
      </c>
    </row>
    <row r="352" customFormat="false" ht="15" hidden="false" customHeight="false" outlineLevel="0" collapsed="false">
      <c r="A352" s="12" t="n">
        <v>338</v>
      </c>
      <c r="B352" s="13" t="str">
        <f aca="false">IF($A352&lt;=$B$6*12,IF($A352=1,$B$4,G351),"")</f>
        <v/>
      </c>
      <c r="C352" s="13" t="str">
        <f aca="false">IF($A352&lt;=$B$6*12,B352*$B$5/12,"")</f>
        <v/>
      </c>
      <c r="D352" s="13" t="str">
        <f aca="false">IF($A352&lt;=$B$6*12,$B$9-C352,"")</f>
        <v/>
      </c>
      <c r="E352" s="13" t="str">
        <f aca="false">IF($A352&lt;=$B$6*12,$B$10,"")</f>
        <v/>
      </c>
      <c r="F352" s="13" t="str">
        <f aca="false">IF($A352&lt;=$B$6*12,C352+D352+E352,"")</f>
        <v/>
      </c>
      <c r="G352" s="13" t="str">
        <f aca="false">IF($A352&lt;=$B$6*12,B352-D352,"")</f>
        <v/>
      </c>
    </row>
    <row r="353" customFormat="false" ht="15" hidden="false" customHeight="false" outlineLevel="0" collapsed="false">
      <c r="A353" s="12" t="n">
        <v>339</v>
      </c>
      <c r="B353" s="13" t="str">
        <f aca="false">IF($A353&lt;=$B$6*12,IF($A353=1,$B$4,G352),"")</f>
        <v/>
      </c>
      <c r="C353" s="13" t="str">
        <f aca="false">IF($A353&lt;=$B$6*12,B353*$B$5/12,"")</f>
        <v/>
      </c>
      <c r="D353" s="13" t="str">
        <f aca="false">IF($A353&lt;=$B$6*12,$B$9-C353,"")</f>
        <v/>
      </c>
      <c r="E353" s="13" t="str">
        <f aca="false">IF($A353&lt;=$B$6*12,$B$10,"")</f>
        <v/>
      </c>
      <c r="F353" s="13" t="str">
        <f aca="false">IF($A353&lt;=$B$6*12,C353+D353+E353,"")</f>
        <v/>
      </c>
      <c r="G353" s="13" t="str">
        <f aca="false">IF($A353&lt;=$B$6*12,B353-D353,"")</f>
        <v/>
      </c>
    </row>
    <row r="354" customFormat="false" ht="15" hidden="false" customHeight="false" outlineLevel="0" collapsed="false">
      <c r="A354" s="12" t="n">
        <v>340</v>
      </c>
      <c r="B354" s="13" t="str">
        <f aca="false">IF($A354&lt;=$B$6*12,IF($A354=1,$B$4,G353),"")</f>
        <v/>
      </c>
      <c r="C354" s="13" t="str">
        <f aca="false">IF($A354&lt;=$B$6*12,B354*$B$5/12,"")</f>
        <v/>
      </c>
      <c r="D354" s="13" t="str">
        <f aca="false">IF($A354&lt;=$B$6*12,$B$9-C354,"")</f>
        <v/>
      </c>
      <c r="E354" s="13" t="str">
        <f aca="false">IF($A354&lt;=$B$6*12,$B$10,"")</f>
        <v/>
      </c>
      <c r="F354" s="13" t="str">
        <f aca="false">IF($A354&lt;=$B$6*12,C354+D354+E354,"")</f>
        <v/>
      </c>
      <c r="G354" s="13" t="str">
        <f aca="false">IF($A354&lt;=$B$6*12,B354-D354,"")</f>
        <v/>
      </c>
    </row>
    <row r="355" customFormat="false" ht="15" hidden="false" customHeight="false" outlineLevel="0" collapsed="false">
      <c r="A355" s="12" t="n">
        <v>341</v>
      </c>
      <c r="B355" s="13" t="str">
        <f aca="false">IF($A355&lt;=$B$6*12,IF($A355=1,$B$4,G354),"")</f>
        <v/>
      </c>
      <c r="C355" s="13" t="str">
        <f aca="false">IF($A355&lt;=$B$6*12,B355*$B$5/12,"")</f>
        <v/>
      </c>
      <c r="D355" s="13" t="str">
        <f aca="false">IF($A355&lt;=$B$6*12,$B$9-C355,"")</f>
        <v/>
      </c>
      <c r="E355" s="13" t="str">
        <f aca="false">IF($A355&lt;=$B$6*12,$B$10,"")</f>
        <v/>
      </c>
      <c r="F355" s="13" t="str">
        <f aca="false">IF($A355&lt;=$B$6*12,C355+D355+E355,"")</f>
        <v/>
      </c>
      <c r="G355" s="13" t="str">
        <f aca="false">IF($A355&lt;=$B$6*12,B355-D355,"")</f>
        <v/>
      </c>
    </row>
    <row r="356" customFormat="false" ht="15" hidden="false" customHeight="false" outlineLevel="0" collapsed="false">
      <c r="A356" s="12" t="n">
        <v>342</v>
      </c>
      <c r="B356" s="13" t="str">
        <f aca="false">IF($A356&lt;=$B$6*12,IF($A356=1,$B$4,G355),"")</f>
        <v/>
      </c>
      <c r="C356" s="13" t="str">
        <f aca="false">IF($A356&lt;=$B$6*12,B356*$B$5/12,"")</f>
        <v/>
      </c>
      <c r="D356" s="13" t="str">
        <f aca="false">IF($A356&lt;=$B$6*12,$B$9-C356,"")</f>
        <v/>
      </c>
      <c r="E356" s="13" t="str">
        <f aca="false">IF($A356&lt;=$B$6*12,$B$10,"")</f>
        <v/>
      </c>
      <c r="F356" s="13" t="str">
        <f aca="false">IF($A356&lt;=$B$6*12,C356+D356+E356,"")</f>
        <v/>
      </c>
      <c r="G356" s="13" t="str">
        <f aca="false">IF($A356&lt;=$B$6*12,B356-D356,"")</f>
        <v/>
      </c>
    </row>
    <row r="357" customFormat="false" ht="15" hidden="false" customHeight="false" outlineLevel="0" collapsed="false">
      <c r="A357" s="12" t="n">
        <v>343</v>
      </c>
      <c r="B357" s="13" t="str">
        <f aca="false">IF($A357&lt;=$B$6*12,IF($A357=1,$B$4,G356),"")</f>
        <v/>
      </c>
      <c r="C357" s="13" t="str">
        <f aca="false">IF($A357&lt;=$B$6*12,B357*$B$5/12,"")</f>
        <v/>
      </c>
      <c r="D357" s="13" t="str">
        <f aca="false">IF($A357&lt;=$B$6*12,$B$9-C357,"")</f>
        <v/>
      </c>
      <c r="E357" s="13" t="str">
        <f aca="false">IF($A357&lt;=$B$6*12,$B$10,"")</f>
        <v/>
      </c>
      <c r="F357" s="13" t="str">
        <f aca="false">IF($A357&lt;=$B$6*12,C357+D357+E357,"")</f>
        <v/>
      </c>
      <c r="G357" s="13" t="str">
        <f aca="false">IF($A357&lt;=$B$6*12,B357-D357,"")</f>
        <v/>
      </c>
    </row>
    <row r="358" customFormat="false" ht="15" hidden="false" customHeight="false" outlineLevel="0" collapsed="false">
      <c r="A358" s="12" t="n">
        <v>344</v>
      </c>
      <c r="B358" s="13" t="str">
        <f aca="false">IF($A358&lt;=$B$6*12,IF($A358=1,$B$4,G357),"")</f>
        <v/>
      </c>
      <c r="C358" s="13" t="str">
        <f aca="false">IF($A358&lt;=$B$6*12,B358*$B$5/12,"")</f>
        <v/>
      </c>
      <c r="D358" s="13" t="str">
        <f aca="false">IF($A358&lt;=$B$6*12,$B$9-C358,"")</f>
        <v/>
      </c>
      <c r="E358" s="13" t="str">
        <f aca="false">IF($A358&lt;=$B$6*12,$B$10,"")</f>
        <v/>
      </c>
      <c r="F358" s="13" t="str">
        <f aca="false">IF($A358&lt;=$B$6*12,C358+D358+E358,"")</f>
        <v/>
      </c>
      <c r="G358" s="13" t="str">
        <f aca="false">IF($A358&lt;=$B$6*12,B358-D358,"")</f>
        <v/>
      </c>
    </row>
    <row r="359" customFormat="false" ht="15" hidden="false" customHeight="false" outlineLevel="0" collapsed="false">
      <c r="A359" s="12" t="n">
        <v>345</v>
      </c>
      <c r="B359" s="13" t="str">
        <f aca="false">IF($A359&lt;=$B$6*12,IF($A359=1,$B$4,G358),"")</f>
        <v/>
      </c>
      <c r="C359" s="13" t="str">
        <f aca="false">IF($A359&lt;=$B$6*12,B359*$B$5/12,"")</f>
        <v/>
      </c>
      <c r="D359" s="13" t="str">
        <f aca="false">IF($A359&lt;=$B$6*12,$B$9-C359,"")</f>
        <v/>
      </c>
      <c r="E359" s="13" t="str">
        <f aca="false">IF($A359&lt;=$B$6*12,$B$10,"")</f>
        <v/>
      </c>
      <c r="F359" s="13" t="str">
        <f aca="false">IF($A359&lt;=$B$6*12,C359+D359+E359,"")</f>
        <v/>
      </c>
      <c r="G359" s="13" t="str">
        <f aca="false">IF($A359&lt;=$B$6*12,B359-D359,"")</f>
        <v/>
      </c>
    </row>
    <row r="360" customFormat="false" ht="15" hidden="false" customHeight="false" outlineLevel="0" collapsed="false">
      <c r="A360" s="12" t="n">
        <v>346</v>
      </c>
      <c r="B360" s="13" t="str">
        <f aca="false">IF($A360&lt;=$B$6*12,IF($A360=1,$B$4,G359),"")</f>
        <v/>
      </c>
      <c r="C360" s="13" t="str">
        <f aca="false">IF($A360&lt;=$B$6*12,B360*$B$5/12,"")</f>
        <v/>
      </c>
      <c r="D360" s="13" t="str">
        <f aca="false">IF($A360&lt;=$B$6*12,$B$9-C360,"")</f>
        <v/>
      </c>
      <c r="E360" s="13" t="str">
        <f aca="false">IF($A360&lt;=$B$6*12,$B$10,"")</f>
        <v/>
      </c>
      <c r="F360" s="13" t="str">
        <f aca="false">IF($A360&lt;=$B$6*12,C360+D360+E360,"")</f>
        <v/>
      </c>
      <c r="G360" s="13" t="str">
        <f aca="false">IF($A360&lt;=$B$6*12,B360-D360,"")</f>
        <v/>
      </c>
    </row>
    <row r="361" customFormat="false" ht="15" hidden="false" customHeight="false" outlineLevel="0" collapsed="false">
      <c r="A361" s="12" t="n">
        <v>347</v>
      </c>
      <c r="B361" s="13" t="str">
        <f aca="false">IF($A361&lt;=$B$6*12,IF($A361=1,$B$4,G360),"")</f>
        <v/>
      </c>
      <c r="C361" s="13" t="str">
        <f aca="false">IF($A361&lt;=$B$6*12,B361*$B$5/12,"")</f>
        <v/>
      </c>
      <c r="D361" s="13" t="str">
        <f aca="false">IF($A361&lt;=$B$6*12,$B$9-C361,"")</f>
        <v/>
      </c>
      <c r="E361" s="13" t="str">
        <f aca="false">IF($A361&lt;=$B$6*12,$B$10,"")</f>
        <v/>
      </c>
      <c r="F361" s="13" t="str">
        <f aca="false">IF($A361&lt;=$B$6*12,C361+D361+E361,"")</f>
        <v/>
      </c>
      <c r="G361" s="13" t="str">
        <f aca="false">IF($A361&lt;=$B$6*12,B361-D361,"")</f>
        <v/>
      </c>
    </row>
    <row r="362" customFormat="false" ht="15" hidden="false" customHeight="false" outlineLevel="0" collapsed="false">
      <c r="A362" s="12" t="n">
        <v>348</v>
      </c>
      <c r="B362" s="13" t="str">
        <f aca="false">IF($A362&lt;=$B$6*12,IF($A362=1,$B$4,G361),"")</f>
        <v/>
      </c>
      <c r="C362" s="13" t="str">
        <f aca="false">IF($A362&lt;=$B$6*12,B362*$B$5/12,"")</f>
        <v/>
      </c>
      <c r="D362" s="13" t="str">
        <f aca="false">IF($A362&lt;=$B$6*12,$B$9-C362,"")</f>
        <v/>
      </c>
      <c r="E362" s="13" t="str">
        <f aca="false">IF($A362&lt;=$B$6*12,$B$10,"")</f>
        <v/>
      </c>
      <c r="F362" s="13" t="str">
        <f aca="false">IF($A362&lt;=$B$6*12,C362+D362+E362,"")</f>
        <v/>
      </c>
      <c r="G362" s="13" t="str">
        <f aca="false">IF($A362&lt;=$B$6*12,B362-D362,"")</f>
        <v/>
      </c>
    </row>
    <row r="363" customFormat="false" ht="15" hidden="false" customHeight="false" outlineLevel="0" collapsed="false">
      <c r="A363" s="12" t="n">
        <v>349</v>
      </c>
      <c r="B363" s="13" t="str">
        <f aca="false">IF($A363&lt;=$B$6*12,IF($A363=1,$B$4,G362),"")</f>
        <v/>
      </c>
      <c r="C363" s="13" t="str">
        <f aca="false">IF($A363&lt;=$B$6*12,B363*$B$5/12,"")</f>
        <v/>
      </c>
      <c r="D363" s="13" t="str">
        <f aca="false">IF($A363&lt;=$B$6*12,$B$9-C363,"")</f>
        <v/>
      </c>
      <c r="E363" s="13" t="str">
        <f aca="false">IF($A363&lt;=$B$6*12,$B$10,"")</f>
        <v/>
      </c>
      <c r="F363" s="13" t="str">
        <f aca="false">IF($A363&lt;=$B$6*12,C363+D363+E363,"")</f>
        <v/>
      </c>
      <c r="G363" s="13" t="str">
        <f aca="false">IF($A363&lt;=$B$6*12,B363-D363,"")</f>
        <v/>
      </c>
    </row>
    <row r="364" customFormat="false" ht="15" hidden="false" customHeight="false" outlineLevel="0" collapsed="false">
      <c r="A364" s="12" t="n">
        <v>350</v>
      </c>
      <c r="B364" s="13" t="str">
        <f aca="false">IF($A364&lt;=$B$6*12,IF($A364=1,$B$4,G363),"")</f>
        <v/>
      </c>
      <c r="C364" s="13" t="str">
        <f aca="false">IF($A364&lt;=$B$6*12,B364*$B$5/12,"")</f>
        <v/>
      </c>
      <c r="D364" s="13" t="str">
        <f aca="false">IF($A364&lt;=$B$6*12,$B$9-C364,"")</f>
        <v/>
      </c>
      <c r="E364" s="13" t="str">
        <f aca="false">IF($A364&lt;=$B$6*12,$B$10,"")</f>
        <v/>
      </c>
      <c r="F364" s="13" t="str">
        <f aca="false">IF($A364&lt;=$B$6*12,C364+D364+E364,"")</f>
        <v/>
      </c>
      <c r="G364" s="13" t="str">
        <f aca="false">IF($A364&lt;=$B$6*12,B364-D364,"")</f>
        <v/>
      </c>
    </row>
    <row r="365" customFormat="false" ht="15" hidden="false" customHeight="false" outlineLevel="0" collapsed="false">
      <c r="A365" s="12" t="n">
        <v>351</v>
      </c>
      <c r="B365" s="13" t="str">
        <f aca="false">IF($A365&lt;=$B$6*12,IF($A365=1,$B$4,G364),"")</f>
        <v/>
      </c>
      <c r="C365" s="13" t="str">
        <f aca="false">IF($A365&lt;=$B$6*12,B365*$B$5/12,"")</f>
        <v/>
      </c>
      <c r="D365" s="13" t="str">
        <f aca="false">IF($A365&lt;=$B$6*12,$B$9-C365,"")</f>
        <v/>
      </c>
      <c r="E365" s="13" t="str">
        <f aca="false">IF($A365&lt;=$B$6*12,$B$10,"")</f>
        <v/>
      </c>
      <c r="F365" s="13" t="str">
        <f aca="false">IF($A365&lt;=$B$6*12,C365+D365+E365,"")</f>
        <v/>
      </c>
      <c r="G365" s="13" t="str">
        <f aca="false">IF($A365&lt;=$B$6*12,B365-D365,"")</f>
        <v/>
      </c>
    </row>
    <row r="366" customFormat="false" ht="15" hidden="false" customHeight="false" outlineLevel="0" collapsed="false">
      <c r="A366" s="12" t="n">
        <v>352</v>
      </c>
      <c r="B366" s="13" t="str">
        <f aca="false">IF($A366&lt;=$B$6*12,IF($A366=1,$B$4,G365),"")</f>
        <v/>
      </c>
      <c r="C366" s="13" t="str">
        <f aca="false">IF($A366&lt;=$B$6*12,B366*$B$5/12,"")</f>
        <v/>
      </c>
      <c r="D366" s="13" t="str">
        <f aca="false">IF($A366&lt;=$B$6*12,$B$9-C366,"")</f>
        <v/>
      </c>
      <c r="E366" s="13" t="str">
        <f aca="false">IF($A366&lt;=$B$6*12,$B$10,"")</f>
        <v/>
      </c>
      <c r="F366" s="13" t="str">
        <f aca="false">IF($A366&lt;=$B$6*12,C366+D366+E366,"")</f>
        <v/>
      </c>
      <c r="G366" s="13" t="str">
        <f aca="false">IF($A366&lt;=$B$6*12,B366-D366,"")</f>
        <v/>
      </c>
    </row>
    <row r="367" customFormat="false" ht="15" hidden="false" customHeight="false" outlineLevel="0" collapsed="false">
      <c r="A367" s="12" t="n">
        <v>353</v>
      </c>
      <c r="B367" s="13" t="str">
        <f aca="false">IF($A367&lt;=$B$6*12,IF($A367=1,$B$4,G366),"")</f>
        <v/>
      </c>
      <c r="C367" s="13" t="str">
        <f aca="false">IF($A367&lt;=$B$6*12,B367*$B$5/12,"")</f>
        <v/>
      </c>
      <c r="D367" s="13" t="str">
        <f aca="false">IF($A367&lt;=$B$6*12,$B$9-C367,"")</f>
        <v/>
      </c>
      <c r="E367" s="13" t="str">
        <f aca="false">IF($A367&lt;=$B$6*12,$B$10,"")</f>
        <v/>
      </c>
      <c r="F367" s="13" t="str">
        <f aca="false">IF($A367&lt;=$B$6*12,C367+D367+E367,"")</f>
        <v/>
      </c>
      <c r="G367" s="13" t="str">
        <f aca="false">IF($A367&lt;=$B$6*12,B367-D367,"")</f>
        <v/>
      </c>
    </row>
    <row r="368" customFormat="false" ht="15" hidden="false" customHeight="false" outlineLevel="0" collapsed="false">
      <c r="A368" s="12" t="n">
        <v>354</v>
      </c>
      <c r="B368" s="13" t="str">
        <f aca="false">IF($A368&lt;=$B$6*12,IF($A368=1,$B$4,G367),"")</f>
        <v/>
      </c>
      <c r="C368" s="13" t="str">
        <f aca="false">IF($A368&lt;=$B$6*12,B368*$B$5/12,"")</f>
        <v/>
      </c>
      <c r="D368" s="13" t="str">
        <f aca="false">IF($A368&lt;=$B$6*12,$B$9-C368,"")</f>
        <v/>
      </c>
      <c r="E368" s="13" t="str">
        <f aca="false">IF($A368&lt;=$B$6*12,$B$10,"")</f>
        <v/>
      </c>
      <c r="F368" s="13" t="str">
        <f aca="false">IF($A368&lt;=$B$6*12,C368+D368+E368,"")</f>
        <v/>
      </c>
      <c r="G368" s="13" t="str">
        <f aca="false">IF($A368&lt;=$B$6*12,B368-D368,"")</f>
        <v/>
      </c>
    </row>
    <row r="369" customFormat="false" ht="15" hidden="false" customHeight="false" outlineLevel="0" collapsed="false">
      <c r="A369" s="12" t="n">
        <v>355</v>
      </c>
      <c r="B369" s="13" t="str">
        <f aca="false">IF($A369&lt;=$B$6*12,IF($A369=1,$B$4,G368),"")</f>
        <v/>
      </c>
      <c r="C369" s="13" t="str">
        <f aca="false">IF($A369&lt;=$B$6*12,B369*$B$5/12,"")</f>
        <v/>
      </c>
      <c r="D369" s="13" t="str">
        <f aca="false">IF($A369&lt;=$B$6*12,$B$9-C369,"")</f>
        <v/>
      </c>
      <c r="E369" s="13" t="str">
        <f aca="false">IF($A369&lt;=$B$6*12,$B$10,"")</f>
        <v/>
      </c>
      <c r="F369" s="13" t="str">
        <f aca="false">IF($A369&lt;=$B$6*12,C369+D369+E369,"")</f>
        <v/>
      </c>
      <c r="G369" s="13" t="str">
        <f aca="false">IF($A369&lt;=$B$6*12,B369-D369,"")</f>
        <v/>
      </c>
    </row>
    <row r="370" customFormat="false" ht="15" hidden="false" customHeight="false" outlineLevel="0" collapsed="false">
      <c r="A370" s="12" t="n">
        <v>356</v>
      </c>
      <c r="B370" s="13" t="str">
        <f aca="false">IF($A370&lt;=$B$6*12,IF($A370=1,$B$4,G369),"")</f>
        <v/>
      </c>
      <c r="C370" s="13" t="str">
        <f aca="false">IF($A370&lt;=$B$6*12,B370*$B$5/12,"")</f>
        <v/>
      </c>
      <c r="D370" s="13" t="str">
        <f aca="false">IF($A370&lt;=$B$6*12,$B$9-C370,"")</f>
        <v/>
      </c>
      <c r="E370" s="13" t="str">
        <f aca="false">IF($A370&lt;=$B$6*12,$B$10,"")</f>
        <v/>
      </c>
      <c r="F370" s="13" t="str">
        <f aca="false">IF($A370&lt;=$B$6*12,C370+D370+E370,"")</f>
        <v/>
      </c>
      <c r="G370" s="13" t="str">
        <f aca="false">IF($A370&lt;=$B$6*12,B370-D370,"")</f>
        <v/>
      </c>
    </row>
    <row r="371" customFormat="false" ht="15" hidden="false" customHeight="false" outlineLevel="0" collapsed="false">
      <c r="A371" s="12" t="n">
        <v>357</v>
      </c>
      <c r="B371" s="13" t="str">
        <f aca="false">IF($A371&lt;=$B$6*12,IF($A371=1,$B$4,G370),"")</f>
        <v/>
      </c>
      <c r="C371" s="13" t="str">
        <f aca="false">IF($A371&lt;=$B$6*12,B371*$B$5/12,"")</f>
        <v/>
      </c>
      <c r="D371" s="13" t="str">
        <f aca="false">IF($A371&lt;=$B$6*12,$B$9-C371,"")</f>
        <v/>
      </c>
      <c r="E371" s="13" t="str">
        <f aca="false">IF($A371&lt;=$B$6*12,$B$10,"")</f>
        <v/>
      </c>
      <c r="F371" s="13" t="str">
        <f aca="false">IF($A371&lt;=$B$6*12,C371+D371+E371,"")</f>
        <v/>
      </c>
      <c r="G371" s="13" t="str">
        <f aca="false">IF($A371&lt;=$B$6*12,B371-D371,"")</f>
        <v/>
      </c>
    </row>
    <row r="372" customFormat="false" ht="15" hidden="false" customHeight="false" outlineLevel="0" collapsed="false">
      <c r="A372" s="12" t="n">
        <v>358</v>
      </c>
      <c r="B372" s="13" t="str">
        <f aca="false">IF($A372&lt;=$B$6*12,IF($A372=1,$B$4,G371),"")</f>
        <v/>
      </c>
      <c r="C372" s="13" t="str">
        <f aca="false">IF($A372&lt;=$B$6*12,B372*$B$5/12,"")</f>
        <v/>
      </c>
      <c r="D372" s="13" t="str">
        <f aca="false">IF($A372&lt;=$B$6*12,$B$9-C372,"")</f>
        <v/>
      </c>
      <c r="E372" s="13" t="str">
        <f aca="false">IF($A372&lt;=$B$6*12,$B$10,"")</f>
        <v/>
      </c>
      <c r="F372" s="13" t="str">
        <f aca="false">IF($A372&lt;=$B$6*12,C372+D372+E372,"")</f>
        <v/>
      </c>
      <c r="G372" s="13" t="str">
        <f aca="false">IF($A372&lt;=$B$6*12,B372-D372,"")</f>
        <v/>
      </c>
    </row>
    <row r="373" customFormat="false" ht="15" hidden="false" customHeight="false" outlineLevel="0" collapsed="false">
      <c r="A373" s="12" t="n">
        <v>359</v>
      </c>
      <c r="B373" s="13" t="str">
        <f aca="false">IF($A373&lt;=$B$6*12,IF($A373=1,$B$4,G372),"")</f>
        <v/>
      </c>
      <c r="C373" s="13" t="str">
        <f aca="false">IF($A373&lt;=$B$6*12,B373*$B$5/12,"")</f>
        <v/>
      </c>
      <c r="D373" s="13" t="str">
        <f aca="false">IF($A373&lt;=$B$6*12,$B$9-C373,"")</f>
        <v/>
      </c>
      <c r="E373" s="13" t="str">
        <f aca="false">IF($A373&lt;=$B$6*12,$B$10,"")</f>
        <v/>
      </c>
      <c r="F373" s="13" t="str">
        <f aca="false">IF($A373&lt;=$B$6*12,C373+D373+E373,"")</f>
        <v/>
      </c>
      <c r="G373" s="13" t="str">
        <f aca="false">IF($A373&lt;=$B$6*12,B373-D373,"")</f>
        <v/>
      </c>
    </row>
    <row r="374" customFormat="false" ht="15" hidden="false" customHeight="false" outlineLevel="0" collapsed="false">
      <c r="A374" s="12" t="n">
        <v>360</v>
      </c>
      <c r="B374" s="13" t="str">
        <f aca="false">IF($A374&lt;=$B$6*12,IF($A374=1,$B$4,G373),"")</f>
        <v/>
      </c>
      <c r="C374" s="13" t="str">
        <f aca="false">IF($A374&lt;=$B$6*12,B374*$B$5/12,"")</f>
        <v/>
      </c>
      <c r="D374" s="13" t="str">
        <f aca="false">IF($A374&lt;=$B$6*12,$B$9-C374,"")</f>
        <v/>
      </c>
      <c r="E374" s="13" t="str">
        <f aca="false">IF($A374&lt;=$B$6*12,$B$10,"")</f>
        <v/>
      </c>
      <c r="F374" s="13" t="str">
        <f aca="false">IF($A374&lt;=$B$6*12,C374+D374+E374,"")</f>
        <v/>
      </c>
      <c r="G374" s="13" t="str">
        <f aca="false">IF($A374&lt;=$B$6*12,B374-D374,"")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2026-08-11T13:24:17Z</dcterms:created>
  <dc:creator>openpyxl</dc:creator>
  <dc:description/>
  <dc:language>en-US</dc:language>
  <cp:lastModifiedBy/>
  <dcterms:modified xsi:type="dcterms:W3CDTF">2026-08-11T13:24:17Z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